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AM36" i="10"/>
  <c r="U36" i="10"/>
  <c r="C36" i="10"/>
  <c r="BW35" i="10"/>
  <c r="BE35" i="10"/>
  <c r="AM35" i="10"/>
  <c r="U35" i="10"/>
  <c r="C35" i="10"/>
  <c r="BW34" i="10"/>
  <c r="CO34" i="10" s="1"/>
  <c r="CO35" i="10" s="1"/>
  <c r="CO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<sst xmlns="http://schemas.openxmlformats.org/spreadsheetml/2006/main" count="1086" uniqueCount="609">
  <si>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</si>
  <si>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</si>
  <si>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</si>
  <si>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</si>
  <si>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</si>
  <si>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</si>
  <si>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</si>
  <si>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</si>
  <si>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</si>
  <si>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</si>
  <si>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</si>
  <si>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</si>
  <si>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</si>
  <si>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</si>
  <si>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</si>
  <si>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</si>
  <si>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</si>
  <si>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</si>
  <si>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</si>
  <si>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</si>
  <si>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</si>
  <si>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</si>
  <si>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</si>
  <si>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</si>
  <si>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</si>
  <si>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</si>
  <si>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</si>
  <si>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</si>
  <si>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</si>
  <si>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</si>
  <si>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</si>
  <si>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</si>
  <si>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</si>
  <si>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</si>
  <si>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</si>
  <si>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</si>
  <si>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</si>
  <si>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</si>
  <si>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</si>
  <si>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</si>
  <si>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</si>
  <si>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</si>
  <si>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</si>
  <si>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</si>
  <si>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</si>
  <si>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</si>
  <si>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</si>
  <si>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</si>
  <si>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</si>
  <si>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</si>
  <si>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</si>
  <si>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</si>
  <si>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</si>
  <si>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</si>
  <si>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</si>
  <si>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</si>
  <si>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</si>
  <si>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</si>
  <si>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</si>
  <si>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</si>
  <si>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</si>
  <si>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</si>
  <si>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</si>
  <si>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</si>
  <si>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</si>
  <si>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</si>
  <si>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</si>
  <si>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</si>
  <si>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</si>
  <si>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</si>
  <si>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</si>
  <si>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</si>
  <si>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</si>
  <si>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</si>
  <si>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</si>
  <si>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</si>
  <si>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</si>
  <si>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</si>
  <si>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</si>
  <si>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</si>
  <si>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</si>
  <si>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</si>
  <si>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</si>
  <si>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</si>
  <si>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</si>
  <si>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</si>
  <si>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</si>
  <si>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</si>
  <si>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</si>
  <si>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</si>
  <si>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</si>
  <si>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</si>
  <si>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</si>
  <si>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</si>
  <si>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</si>
  <si>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</si>
  <si>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</si>
  <si>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江別市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</si>
  <si>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</si>
  <si>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</si>
  <si>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</si>
  <si>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</si>
  <si>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</si>
  <si>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</si>
  <si>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</si>
  <si>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</si>
  <si>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</si>
  <si>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</si>
  <si>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</si>
  <si>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</si>
  <si>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</si>
  <si>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</si>
  <si>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</si>
  <si>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</si>
  <si>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</si>
  <si>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</si>
  <si>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</si>
  <si>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</si>
  <si>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</si>
  <si>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</si>
  <si>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</si>
  <si>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</si>
  <si>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</si>
  <si>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</si>
  <si>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</si>
  <si>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</si>
  <si>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</si>
  <si>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</si>
  <si>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</si>
  <si>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</si>
  <si>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</si>
  <si>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</si>
  <si>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</si>
  <si>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</si>
  <si>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</si>
  <si>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</si>
  <si>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</si>
  <si>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</si>
  <si>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</si>
  <si>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</si>
  <si>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</si>
  <si>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</si>
  <si>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</si>
  <si>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</si>
  <si>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</si>
  <si>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</si>
  <si>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</si>
  <si>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</si>
  <si>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</si>
  <si>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</si>
  <si>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</si>
  <si>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</si>
  <si>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</si>
  <si>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</si>
  <si>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</si>
  <si>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</si>
  <si>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</si>
  <si>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</si>
  <si>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</si>
  <si>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</si>
  <si>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</si>
  <si>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</si>
  <si>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</si>
  <si>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</si>
  <si>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</si>
  <si>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</si>
  <si>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</si>
  <si>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</si>
  <si>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</si>
  <si>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</si>
  <si>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</si>
  <si>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</si>
  <si>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</si>
  <si>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</si>
  <si>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</si>
  <si>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</si>
  <si>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</si>
  <si>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</si>
  <si>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</si>
  <si>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</si>
  <si>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</si>
  <si>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</si>
  <si>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</si>
  <si>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</si>
  <si>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</si>
  <si>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</si>
  <si>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</si>
  <si>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</si>
  <si>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</si>
  <si>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</si>
  <si>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</si>
  <si>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</si>
  <si>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</si>
  <si>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</si>
  <si>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</si>
  <si>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</si>
  <si>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</si>
  <si>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</si>
  <si>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</si>
  <si>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</si>
  <si>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</si>
  <si>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</si>
  <si>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</si>
  <si>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</si>
  <si>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</si>
  <si>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</si>
  <si>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</si>
  <si>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</si>
  <si>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</si>
  <si>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</si>
  <si>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</si>
  <si>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</si>
  <si>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</si>
  <si>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</si>
  <si>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</si>
  <si>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北海道江別市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</si>
  <si>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</si>
  <si>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</si>
  <si>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</si>
  <si>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</si>
  <si>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</si>
  <si>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</si>
  <si>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</si>
  <si>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</si>
  <si>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</si>
  <si>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</si>
  <si>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</si>
  <si>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</si>
  <si>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</si>
  <si>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</si>
  <si>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</si>
  <si>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</si>
  <si>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</si>
  <si>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</si>
  <si>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</si>
  <si>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</si>
  <si>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</si>
  <si>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</si>
  <si>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</si>
  <si>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</si>
  <si>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</si>
  <si>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</si>
  <si>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</si>
  <si>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</si>
  <si>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</si>
  <si>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</si>
  <si>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</si>
  <si>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</si>
  <si>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</si>
  <si>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</si>
  <si>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</si>
  <si>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</si>
  <si>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</si>
  <si>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</si>
  <si>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</si>
  <si>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</si>
  <si>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</si>
  <si>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</si>
  <si>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</si>
  <si>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</si>
  <si>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</si>
  <si>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</si>
  <si>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</si>
  <si>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</si>
  <si>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</si>
  <si>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</si>
  <si>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</si>
  <si>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</si>
  <si>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</si>
  <si>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</si>
  <si>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</si>
  <si>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</si>
  <si>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</si>
  <si>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</si>
  <si>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</si>
  <si>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</si>
  <si>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</si>
  <si>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</si>
  <si>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</si>
  <si>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</si>
  <si>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</si>
  <si>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</si>
  <si>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</si>
  <si>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</si>
  <si>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</si>
  <si>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</si>
  <si>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</si>
  <si>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</si>
  <si>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</si>
  <si>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</si>
  <si>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</si>
  <si>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</si>
  <si>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</si>
  <si>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</si>
  <si>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</si>
  <si>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</si>
  <si>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</si>
  <si>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</si>
  <si>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</si>
  <si>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</si>
  <si>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</si>
  <si>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</si>
  <si>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</si>
  <si>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</si>
  <si>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</si>
  <si>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</si>
  <si>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</si>
  <si>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</si>
  <si>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</si>
  <si>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</si>
  <si>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</si>
  <si>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</si>
  <si>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</si>
  <si>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</si>
  <si>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</si>
  <si>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</si>
  <si>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</si>
  <si>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</si>
  <si>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</si>
  <si>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</si>
  <si>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</si>
  <si>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</si>
  <si>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</si>
  <si>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</si>
  <si>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</si>
  <si>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</si>
  <si>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</si>
  <si>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</si>
  <si>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</si>
  <si>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</si>
  <si>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</si>
  <si>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</si>
  <si>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</si>
  <si>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</si>
  <si>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</si>
  <si>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</si>
  <si>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</si>
  <si>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</si>
  <si>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</si>
  <si>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その他</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</si>
  <si>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</si>
  <si>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</si>
  <si>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</si>
  <si>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</si>
  <si>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</si>
  <si>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</si>
  <si>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</si>
  <si>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</si>
  <si>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</si>
  <si>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</si>
  <si>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</si>
  <si>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</si>
  <si>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</si>
  <si>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</si>
  <si>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</si>
  <si>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</si>
  <si>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</si>
  <si>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</si>
  <si>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</si>
  <si>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</si>
  <si>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</si>
  <si>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</si>
  <si>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</si>
  <si>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</si>
  <si>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</si>
  <si>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</si>
  <si>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</si>
  <si>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</si>
  <si>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北海道江別市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</si>
  <si>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</si>
  <si>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</si>
  <si>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</si>
  <si>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</si>
  <si>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</si>
  <si>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</si>
  <si>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</si>
  <si>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</si>
  <si>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</si>
  <si>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</si>
  <si>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</si>
  <si>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</si>
  <si>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</si>
  <si>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</si>
  <si>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</si>
  <si>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</si>
  <si>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</si>
  <si>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</si>
  <si>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</si>
  <si>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</si>
  <si>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基本財産基金運用特別会計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</si>
  <si>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</si>
  <si>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</si>
  <si>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</si>
  <si>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</si>
  <si>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</si>
  <si>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</si>
  <si>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</si>
  <si>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</si>
  <si>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</si>
  <si>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</si>
  <si>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</si>
  <si>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</si>
  <si>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</si>
  <si>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</si>
  <si>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</si>
  <si>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</si>
  <si>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</si>
  <si>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</si>
  <si>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</si>
  <si>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</si>
  <si>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</si>
  <si>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</si>
  <si>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</si>
  <si>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</si>
  <si>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</si>
  <si>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</si>
  <si>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</si>
  <si>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</si>
  <si>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</si>
  <si>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</si>
  <si>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</si>
  <si>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</si>
  <si>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</si>
  <si>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</si>
  <si>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</si>
  <si>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</si>
  <si>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</si>
  <si>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</si>
  <si>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</si>
  <si>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</si>
  <si>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</si>
  <si>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</si>
  <si>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</si>
  <si>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</si>
  <si>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</si>
  <si>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</si>
  <si>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</si>
  <si>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</si>
  <si>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</si>
  <si>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</si>
  <si>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</si>
  <si>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</si>
  <si>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</si>
  <si>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</si>
  <si>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</si>
  <si>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</si>
  <si>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</si>
  <si>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</si>
  <si>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</si>
  <si>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</si>
  <si>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</si>
  <si>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</si>
  <si>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</si>
  <si>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</si>
  <si>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</si>
  <si>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</si>
  <si>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</si>
  <si>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</si>
  <si>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</si>
  <si>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</si>
  <si>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</si>
  <si>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</si>
  <si>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</si>
  <si>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</si>
  <si>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</si>
  <si>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</si>
  <si>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</si>
  <si>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</si>
  <si>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</si>
  <si>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</si>
  <si>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</si>
  <si>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</si>
  <si>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</si>
  <si>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</si>
  <si>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</si>
  <si>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</si>
  <si>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</si>
  <si>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</si>
  <si>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</si>
  <si>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</si>
  <si>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</si>
  <si>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</si>
  <si>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</si>
  <si>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</si>
  <si>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</si>
  <si>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</si>
  <si>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</si>
  <si>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</si>
  <si>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</si>
  <si>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</si>
  <si>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</si>
  <si>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</si>
  <si>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</si>
  <si>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</si>
  <si>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</si>
  <si>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</si>
  <si>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</si>
  <si>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</si>
  <si>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</si>
  <si>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</si>
  <si>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</si>
  <si>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</si>
  <si>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</si>
  <si>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</si>
  <si>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</si>
  <si>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</si>
  <si>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</si>
  <si>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</si>
  <si>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</si>
  <si>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</si>
  <si>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</si>
  <si>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</si>
  <si>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</si>
  <si>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</si>
  <si>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</si>
  <si>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</si>
  <si>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</si>
  <si>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</si>
  <si>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</si>
  <si>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</si>
  <si>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</si>
  <si>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</si>
  <si>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</si>
  <si>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</si>
  <si>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</si>
  <si>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</si>
  <si>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</si>
  <si>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</si>
  <si>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</si>
  <si>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</si>
  <si>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</si>
  <si>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</si>
  <si>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</si>
  <si>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</si>
  <si>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</si>
  <si>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</si>
  <si>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</si>
  <si>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</si>
  <si>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</si>
  <si>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</si>
  <si>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</si>
  <si>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</si>
  <si>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</si>
  <si>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</si>
  <si>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</si>
  <si>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</si>
  <si>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</si>
  <si>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</si>
  <si>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</si>
  <si>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</si>
  <si>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</si>
  <si>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</si>
  <si>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</si>
  <si>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</si>
  <si>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</si>
  <si>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</si>
  <si>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</si>
  <si>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2.49</t>
  </si>
  <si>
    <t>▲ 0.62</t>
  </si>
  <si>
    <t>▲ 1.30</t>
  </si>
  <si>
    <t>▲ 3.91</t>
  </si>
  <si>
    <t>水道事業会計</t>
  </si>
  <si>
    <t>一般会計</t>
  </si>
  <si>
    <t>下水道事業会計</t>
  </si>
  <si>
    <t>介護保険特別会計</t>
  </si>
  <si>
    <t>国民健康保険特別会計</t>
  </si>
  <si>
    <t>後期高齢者医療特別会計</t>
  </si>
  <si>
    <t>基本財産基金運用特別会計</t>
  </si>
  <si>
    <t>病院事業会計</t>
  </si>
  <si>
    <t>▲ 1.05</t>
  </si>
  <si>
    <t>▲ 2.12</t>
  </si>
  <si>
    <t>▲ 0.12</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</si>
  <si>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</si>
  <si>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</si>
  <si>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</si>
  <si>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</si>
  <si>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</si>
  <si>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</si>
  <si>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</si>
  <si>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</si>
  <si>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</si>
  <si>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江別振興公社</t>
    <rPh sb="0" eb="2">
      <t>エベツ</t>
    </rPh>
    <rPh sb="2" eb="4">
      <t>シンコウ</t>
    </rPh>
    <rPh sb="4" eb="6">
      <t>コウシャ</t>
    </rPh>
    <phoneticPr fontId="2"/>
  </si>
  <si>
    <t>江別市スポーツ振興財団</t>
    <rPh sb="0" eb="3">
      <t>エベツシ</t>
    </rPh>
    <rPh sb="7" eb="9">
      <t>シンコウ</t>
    </rPh>
    <rPh sb="9" eb="11">
      <t>ザイダン</t>
    </rPh>
    <phoneticPr fontId="2"/>
  </si>
  <si>
    <t>フラワーテクニカえべつ</t>
    <phoneticPr fontId="2"/>
  </si>
  <si>
    <t>石狩教育研修センター組合一般会計</t>
    <rPh sb="0" eb="2">
      <t>イシカリ</t>
    </rPh>
    <rPh sb="2" eb="4">
      <t>キョウイク</t>
    </rPh>
    <rPh sb="4" eb="6">
      <t>ケンシュウ</t>
    </rPh>
    <rPh sb="10" eb="12">
      <t>クミアイ</t>
    </rPh>
    <rPh sb="12" eb="14">
      <t>イッパン</t>
    </rPh>
    <rPh sb="14" eb="16">
      <t>カイケイ</t>
    </rPh>
    <phoneticPr fontId="2"/>
  </si>
  <si>
    <t>-</t>
    <phoneticPr fontId="2"/>
  </si>
  <si>
    <t>-</t>
    <phoneticPr fontId="2"/>
  </si>
  <si>
    <t>-</t>
    <phoneticPr fontId="2"/>
  </si>
  <si>
    <t>-</t>
    <phoneticPr fontId="2"/>
  </si>
  <si>
    <t>-</t>
    <phoneticPr fontId="2"/>
  </si>
  <si>
    <t>庁舎整備基金</t>
    <rPh sb="0" eb="2">
      <t>チョウシャ</t>
    </rPh>
    <rPh sb="2" eb="4">
      <t>セイビ</t>
    </rPh>
    <rPh sb="4" eb="6">
      <t>キキン</t>
    </rPh>
    <phoneticPr fontId="5"/>
  </si>
  <si>
    <t>ふるさとふれあい推進基金</t>
    <rPh sb="8" eb="10">
      <t>スイシン</t>
    </rPh>
    <rPh sb="10" eb="12">
      <t>キキン</t>
    </rPh>
    <phoneticPr fontId="5"/>
  </si>
  <si>
    <t>廃棄物処理施設整備基金</t>
    <rPh sb="0" eb="3">
      <t>ハイキブツ</t>
    </rPh>
    <rPh sb="3" eb="5">
      <t>ショリ</t>
    </rPh>
    <rPh sb="5" eb="7">
      <t>シセツ</t>
    </rPh>
    <rPh sb="7" eb="9">
      <t>セイビ</t>
    </rPh>
    <rPh sb="9" eb="11">
      <t>キキン</t>
    </rPh>
    <phoneticPr fontId="5"/>
  </si>
  <si>
    <t>矢澤教育振興基金</t>
    <rPh sb="0" eb="2">
      <t>ヤザワ</t>
    </rPh>
    <rPh sb="2" eb="4">
      <t>キョウイク</t>
    </rPh>
    <rPh sb="4" eb="6">
      <t>シンコウ</t>
    </rPh>
    <rPh sb="6" eb="8">
      <t>キキン</t>
    </rPh>
    <phoneticPr fontId="5"/>
  </si>
  <si>
    <t>教育基金</t>
    <rPh sb="0" eb="2">
      <t>キョウイク</t>
    </rPh>
    <rPh sb="2" eb="4">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</si>
  <si>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</si>
  <si>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</si>
  <si>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</si>
  <si>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将来負担比率については、地方債残高や公営企業債等繰入見込額、退職手当負担見込額の減少等により改善傾向にあるが、類似団体と比較すると高い水準にある。
有形固定資産減価償却率についても類似団体より高い水準にあるが、個別施設計画策定によって公共施設等の配置適正化を図り、老朽化した公共施設等の集約化・複合化や除却について検討する。</t>
    <rPh sb="0" eb="2">
      <t>ショウライ</t>
    </rPh>
    <rPh sb="2" eb="4">
      <t>フタン</t>
    </rPh>
    <rPh sb="4" eb="6">
      <t>ヒリツ</t>
    </rPh>
    <rPh sb="12" eb="15">
      <t>チホウサイ</t>
    </rPh>
    <rPh sb="15" eb="17">
      <t>ザンダカ</t>
    </rPh>
    <rPh sb="18" eb="20">
      <t>コウエイ</t>
    </rPh>
    <rPh sb="20" eb="22">
      <t>キギョウ</t>
    </rPh>
    <rPh sb="22" eb="23">
      <t>サイ</t>
    </rPh>
    <rPh sb="23" eb="24">
      <t>トウ</t>
    </rPh>
    <rPh sb="24" eb="26">
      <t>クリイレ</t>
    </rPh>
    <rPh sb="26" eb="28">
      <t>ミコミ</t>
    </rPh>
    <rPh sb="28" eb="29">
      <t>ガク</t>
    </rPh>
    <rPh sb="30" eb="32">
      <t>タイショク</t>
    </rPh>
    <rPh sb="32" eb="34">
      <t>テアテ</t>
    </rPh>
    <rPh sb="34" eb="36">
      <t>フタン</t>
    </rPh>
    <rPh sb="36" eb="38">
      <t>ミコミ</t>
    </rPh>
    <rPh sb="38" eb="39">
      <t>ガク</t>
    </rPh>
    <rPh sb="40" eb="42">
      <t>ゲンショウ</t>
    </rPh>
    <rPh sb="42" eb="43">
      <t>トウ</t>
    </rPh>
    <rPh sb="46" eb="48">
      <t>カイゼン</t>
    </rPh>
    <rPh sb="48" eb="50">
      <t>ケイコウ</t>
    </rPh>
    <rPh sb="55" eb="59">
      <t>ルイジダンタイ</t>
    </rPh>
    <rPh sb="60" eb="62">
      <t>ヒカク</t>
    </rPh>
    <rPh sb="65" eb="66">
      <t>タカ</t>
    </rPh>
    <rPh sb="67" eb="69">
      <t>スイジュン</t>
    </rPh>
    <rPh sb="75" eb="77">
      <t>ユウケイ</t>
    </rPh>
    <rPh sb="77" eb="79">
      <t>コテイ</t>
    </rPh>
    <rPh sb="79" eb="81">
      <t>シサン</t>
    </rPh>
    <rPh sb="81" eb="83">
      <t>ゲンカ</t>
    </rPh>
    <rPh sb="83" eb="85">
      <t>ショウキャク</t>
    </rPh>
    <rPh sb="85" eb="86">
      <t>リツ</t>
    </rPh>
    <rPh sb="91" eb="93">
      <t>ルイジ</t>
    </rPh>
    <rPh sb="93" eb="95">
      <t>ダンタイ</t>
    </rPh>
    <rPh sb="97" eb="98">
      <t>タカ</t>
    </rPh>
    <rPh sb="99" eb="101">
      <t>スイジュン</t>
    </rPh>
    <rPh sb="106" eb="108">
      <t>コベツ</t>
    </rPh>
    <rPh sb="108" eb="110">
      <t>シセツ</t>
    </rPh>
    <rPh sb="110" eb="112">
      <t>ケイカク</t>
    </rPh>
    <rPh sb="112" eb="114">
      <t>サクテイ</t>
    </rPh>
    <rPh sb="118" eb="120">
      <t>コウキョウ</t>
    </rPh>
    <rPh sb="120" eb="122">
      <t>シセツ</t>
    </rPh>
    <rPh sb="122" eb="123">
      <t>トウ</t>
    </rPh>
    <rPh sb="124" eb="126">
      <t>ハイチ</t>
    </rPh>
    <rPh sb="126" eb="128">
      <t>テキセイ</t>
    </rPh>
    <rPh sb="128" eb="129">
      <t>カ</t>
    </rPh>
    <rPh sb="130" eb="131">
      <t>ハカ</t>
    </rPh>
    <rPh sb="133" eb="136">
      <t>ロウキュウカ</t>
    </rPh>
    <rPh sb="138" eb="140">
      <t>コウキョウ</t>
    </rPh>
    <rPh sb="140" eb="142">
      <t>シセツ</t>
    </rPh>
    <rPh sb="142" eb="143">
      <t>トウ</t>
    </rPh>
    <rPh sb="144" eb="147">
      <t>シュウヤクカ</t>
    </rPh>
    <rPh sb="148" eb="151">
      <t>フクゴウカ</t>
    </rPh>
    <rPh sb="152" eb="154">
      <t>ジョキャク</t>
    </rPh>
    <rPh sb="158" eb="160">
      <t>ケントウ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</si>
  <si>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</si>
  <si>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</si>
  <si>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</si>
  <si>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</si>
  <si>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</si>
  <si>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</si>
  <si>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類似団体と同様に将来負担比率及び実質公債費比率は、地方債の償還終了や公営企業債等繰入見込額の減少等により改善傾向にある。
中心市街地の活性化事業や学校改築等の大型事業の完了に伴い、市債残高は減少傾向にあるが、今後も計画的な起債と償還計画を継続することで健全な財政運営に努める。</t>
    <rPh sb="0" eb="4">
      <t>ルイジダンタイ</t>
    </rPh>
    <rPh sb="5" eb="7">
      <t>ドウヨウ</t>
    </rPh>
    <rPh sb="8" eb="10">
      <t>ショウライ</t>
    </rPh>
    <rPh sb="10" eb="12">
      <t>フタン</t>
    </rPh>
    <rPh sb="12" eb="14">
      <t>ヒリツ</t>
    </rPh>
    <rPh sb="14" eb="15">
      <t>オヨ</t>
    </rPh>
    <rPh sb="16" eb="18">
      <t>ジッシツ</t>
    </rPh>
    <rPh sb="18" eb="21">
      <t>コウサイヒ</t>
    </rPh>
    <rPh sb="21" eb="23">
      <t>ヒリツ</t>
    </rPh>
    <rPh sb="25" eb="28">
      <t>チホウサイ</t>
    </rPh>
    <rPh sb="29" eb="31">
      <t>ショウカン</t>
    </rPh>
    <rPh sb="31" eb="33">
      <t>シュウリョウ</t>
    </rPh>
    <rPh sb="34" eb="36">
      <t>コウエイ</t>
    </rPh>
    <rPh sb="36" eb="38">
      <t>キギョウ</t>
    </rPh>
    <rPh sb="38" eb="39">
      <t>サイ</t>
    </rPh>
    <rPh sb="39" eb="40">
      <t>トウ</t>
    </rPh>
    <rPh sb="40" eb="42">
      <t>クリイレ</t>
    </rPh>
    <rPh sb="42" eb="44">
      <t>ミコミ</t>
    </rPh>
    <rPh sb="44" eb="45">
      <t>ガク</t>
    </rPh>
    <rPh sb="46" eb="48">
      <t>ゲンショウ</t>
    </rPh>
    <rPh sb="48" eb="49">
      <t>トウ</t>
    </rPh>
    <rPh sb="52" eb="54">
      <t>カイゼン</t>
    </rPh>
    <rPh sb="54" eb="56">
      <t>ケイコウ</t>
    </rPh>
    <rPh sb="62" eb="64">
      <t>チュウシン</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</si>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</sst>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40879</c:v>
                </c:pt>
                <c:pt idx="1">
                  <c:v>42651</c:v>
                </c:pt>
                <c:pt idx="2">
                  <c:v>43226</c:v>
                </c:pt>
                <c:pt idx="3">
                  <c:v>42836</c:v>
                </c:pt>
                <c:pt idx="4">
                  <c:v>44161</c:v>
                </c:pt>
              </c:numCache>
            </c:numRef>
          </c:val>
          <c:smooth val="0"/>
          <c:extLst xmlns:c16r2="http://schemas.microsoft.com/office/drawing/2015/06/chart">
            <c:ext xmlns:c16="http://schemas.microsoft.com/office/drawing/2014/chart" uri="{C3380CC4-5D6E-409C-BE32-E72D297353CC}">
              <c16:uniqueId val="{00000000-5876-4473-8D5C-196849A3326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58492</c:v>
                </c:pt>
                <c:pt idx="1">
                  <c:v>44856</c:v>
                </c:pt>
                <c:pt idx="2">
                  <c:v>34539</c:v>
                </c:pt>
                <c:pt idx="3">
                  <c:v>30609</c:v>
                </c:pt>
                <c:pt idx="4">
                  <c:v>28322</c:v>
                </c:pt>
              </c:numCache>
            </c:numRef>
          </c:val>
          <c:smooth val="0"/>
          <c:extLst xmlns:c16r2="http://schemas.microsoft.com/office/drawing/2015/06/chart">
            <c:ext xmlns:c16="http://schemas.microsoft.com/office/drawing/2014/chart" uri="{C3380CC4-5D6E-409C-BE32-E72D297353CC}">
              <c16:uniqueId val="{00000001-5876-4473-8D5C-196849A33268}"/>
            </c:ext>
          </c:extLst>
        </c:ser>
        <c:dLbls>
          <c:showLegendKey val="0"/>
          <c:showVal val="0"/>
          <c:showCatName val="0"/>
          <c:showSerName val="0"/>
          <c:showPercent val="0"/>
          <c:showBubbleSize val="0"/>
        </c:dLbls>
        <c:marker val="1"/>
        <c:smooth val="0"/>
        <c:axId val="151403136"/>
        <c:axId val="153461504"/>
      </c:lineChart>
      <c:catAx>
        <c:axId val="151403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3461504"/>
        <c:crosses val="autoZero"/>
        <c:auto val="1"/>
        <c:lblAlgn val="ctr"/>
        <c:lblOffset val="100"/>
        <c:tickLblSkip val="1"/>
        <c:tickMarkSkip val="1"/>
        <c:noMultiLvlLbl val="0"/>
      </c:catAx>
      <c:valAx>
        <c:axId val="15346150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1403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1.75</c:v>
                </c:pt>
                <c:pt idx="1">
                  <c:v>2.52</c:v>
                </c:pt>
                <c:pt idx="2">
                  <c:v>3.4</c:v>
                </c:pt>
                <c:pt idx="3">
                  <c:v>2</c:v>
                </c:pt>
                <c:pt idx="4">
                  <c:v>3.91</c:v>
                </c:pt>
              </c:numCache>
            </c:numRef>
          </c:val>
          <c:extLst xmlns:c16r2="http://schemas.microsoft.com/office/drawing/2015/06/chart">
            <c:ext xmlns:c16="http://schemas.microsoft.com/office/drawing/2014/chart" uri="{C3380CC4-5D6E-409C-BE32-E72D297353CC}">
              <c16:uniqueId val="{00000000-0D43-4DDA-A20B-8DD6A86FEA7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10.25</c:v>
                </c:pt>
                <c:pt idx="1">
                  <c:v>8.86</c:v>
                </c:pt>
                <c:pt idx="2">
                  <c:v>6.68</c:v>
                </c:pt>
                <c:pt idx="3">
                  <c:v>4.07</c:v>
                </c:pt>
                <c:pt idx="4">
                  <c:v>4.91</c:v>
                </c:pt>
              </c:numCache>
            </c:numRef>
          </c:val>
          <c:extLst xmlns:c16r2="http://schemas.microsoft.com/office/drawing/2015/06/chart">
            <c:ext xmlns:c16="http://schemas.microsoft.com/office/drawing/2014/chart" uri="{C3380CC4-5D6E-409C-BE32-E72D297353CC}">
              <c16:uniqueId val="{00000001-0D43-4DDA-A20B-8DD6A86FEA7E}"/>
            </c:ext>
          </c:extLst>
        </c:ser>
        <c:dLbls>
          <c:showLegendKey val="0"/>
          <c:showVal val="0"/>
          <c:showCatName val="0"/>
          <c:showSerName val="0"/>
          <c:showPercent val="0"/>
          <c:showBubbleSize val="0"/>
        </c:dLbls>
        <c:gapWidth val="250"/>
        <c:overlap val="100"/>
        <c:axId val="185081216"/>
        <c:axId val="185083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-2.4900000000000002</c:v>
                </c:pt>
                <c:pt idx="1">
                  <c:v>-0.62</c:v>
                </c:pt>
                <c:pt idx="2">
                  <c:v>-1.3</c:v>
                </c:pt>
                <c:pt idx="3">
                  <c:v>-3.91</c:v>
                </c:pt>
                <c:pt idx="4">
                  <c:v>2.94</c:v>
                </c:pt>
              </c:numCache>
            </c:numRef>
          </c:val>
          <c:smooth val="0"/>
          <c:extLst xmlns:c16r2="http://schemas.microsoft.com/office/drawing/2015/06/chart">
            <c:ext xmlns:c16="http://schemas.microsoft.com/office/drawing/2014/chart" uri="{C3380CC4-5D6E-409C-BE32-E72D297353CC}">
              <c16:uniqueId val="{00000002-0D43-4DDA-A20B-8DD6A86FEA7E}"/>
            </c:ext>
          </c:extLst>
        </c:ser>
        <c:dLbls>
          <c:showLegendKey val="0"/>
          <c:showVal val="0"/>
          <c:showCatName val="0"/>
          <c:showSerName val="0"/>
          <c:showPercent val="0"/>
          <c:showBubbleSize val="0"/>
        </c:dLbls>
        <c:marker val="1"/>
        <c:smooth val="0"/>
        <c:axId val="185081216"/>
        <c:axId val="185083392"/>
      </c:lineChart>
      <c:catAx>
        <c:axId val="185081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5083392"/>
        <c:crosses val="autoZero"/>
        <c:auto val="1"/>
        <c:lblAlgn val="ctr"/>
        <c:lblOffset val="100"/>
        <c:tickLblSkip val="1"/>
        <c:tickMarkSkip val="1"/>
        <c:noMultiLvlLbl val="0"/>
      </c:catAx>
      <c:valAx>
        <c:axId val="185083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081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728-4E5A-9F0C-20117355217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728-4E5A-9F0C-201173552175}"/>
            </c:ext>
          </c:extLst>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1.05</c:v>
                </c:pt>
                <c:pt idx="3">
                  <c:v>#N/A</c:v>
                </c:pt>
                <c:pt idx="4">
                  <c:v>2.12</c:v>
                </c:pt>
                <c:pt idx="5">
                  <c:v>#N/A</c:v>
                </c:pt>
                <c:pt idx="6">
                  <c:v>0.12</c:v>
                </c:pt>
                <c:pt idx="7">
                  <c:v>#N/A</c:v>
                </c:pt>
                <c:pt idx="8">
                  <c:v>#N/A</c:v>
                </c:pt>
                <c:pt idx="9">
                  <c:v>0</c:v>
                </c:pt>
              </c:numCache>
            </c:numRef>
          </c:val>
          <c:extLst xmlns:c16r2="http://schemas.microsoft.com/office/drawing/2015/06/chart">
            <c:ext xmlns:c16="http://schemas.microsoft.com/office/drawing/2014/chart" uri="{C3380CC4-5D6E-409C-BE32-E72D297353CC}">
              <c16:uniqueId val="{00000002-C728-4E5A-9F0C-201173552175}"/>
            </c:ext>
          </c:extLst>
        </c:ser>
        <c:ser>
          <c:idx val="3"/>
          <c:order val="3"/>
          <c:tx>
            <c:strRef>
              <c:f>データシート!$A$30</c:f>
              <c:strCache>
                <c:ptCount val="1"/>
                <c:pt idx="0">
                  <c:v>基本財産基金運用特別会計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C728-4E5A-9F0C-20117355217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4-C728-4E5A-9F0C-20117355217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1.32</c:v>
                </c:pt>
                <c:pt idx="2">
                  <c:v>#N/A</c:v>
                </c:pt>
                <c:pt idx="3">
                  <c:v>1.74</c:v>
                </c:pt>
                <c:pt idx="4">
                  <c:v>#N/A</c:v>
                </c:pt>
                <c:pt idx="5">
                  <c:v>0.78</c:v>
                </c:pt>
                <c:pt idx="6">
                  <c:v>#N/A</c:v>
                </c:pt>
                <c:pt idx="7">
                  <c:v>0.67</c:v>
                </c:pt>
                <c:pt idx="8">
                  <c:v>#N/A</c:v>
                </c:pt>
                <c:pt idx="9">
                  <c:v>0.46</c:v>
                </c:pt>
              </c:numCache>
            </c:numRef>
          </c:val>
          <c:extLst xmlns:c16r2="http://schemas.microsoft.com/office/drawing/2015/06/chart">
            <c:ext xmlns:c16="http://schemas.microsoft.com/office/drawing/2014/chart" uri="{C3380CC4-5D6E-409C-BE32-E72D297353CC}">
              <c16:uniqueId val="{00000005-C728-4E5A-9F0C-20117355217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1.27</c:v>
                </c:pt>
                <c:pt idx="2">
                  <c:v>#N/A</c:v>
                </c:pt>
                <c:pt idx="3">
                  <c:v>1.57</c:v>
                </c:pt>
                <c:pt idx="4">
                  <c:v>#N/A</c:v>
                </c:pt>
                <c:pt idx="5">
                  <c:v>1.54</c:v>
                </c:pt>
                <c:pt idx="6">
                  <c:v>#N/A</c:v>
                </c:pt>
                <c:pt idx="7">
                  <c:v>1.1399999999999999</c:v>
                </c:pt>
                <c:pt idx="8">
                  <c:v>#N/A</c:v>
                </c:pt>
                <c:pt idx="9">
                  <c:v>1.4</c:v>
                </c:pt>
              </c:numCache>
            </c:numRef>
          </c:val>
          <c:extLst xmlns:c16r2="http://schemas.microsoft.com/office/drawing/2015/06/chart">
            <c:ext xmlns:c16="http://schemas.microsoft.com/office/drawing/2014/chart" uri="{C3380CC4-5D6E-409C-BE32-E72D297353CC}">
              <c16:uniqueId val="{00000006-C728-4E5A-9F0C-20117355217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3.47</c:v>
                </c:pt>
                <c:pt idx="2">
                  <c:v>#N/A</c:v>
                </c:pt>
                <c:pt idx="3">
                  <c:v>3.23</c:v>
                </c:pt>
                <c:pt idx="4">
                  <c:v>#N/A</c:v>
                </c:pt>
                <c:pt idx="5">
                  <c:v>2.41</c:v>
                </c:pt>
                <c:pt idx="6">
                  <c:v>#N/A</c:v>
                </c:pt>
                <c:pt idx="7">
                  <c:v>2.66</c:v>
                </c:pt>
                <c:pt idx="8">
                  <c:v>#N/A</c:v>
                </c:pt>
                <c:pt idx="9">
                  <c:v>3.14</c:v>
                </c:pt>
              </c:numCache>
            </c:numRef>
          </c:val>
          <c:extLst xmlns:c16r2="http://schemas.microsoft.com/office/drawing/2015/06/chart">
            <c:ext xmlns:c16="http://schemas.microsoft.com/office/drawing/2014/chart" uri="{C3380CC4-5D6E-409C-BE32-E72D297353CC}">
              <c16:uniqueId val="{00000007-C728-4E5A-9F0C-20117355217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1.74</c:v>
                </c:pt>
                <c:pt idx="2">
                  <c:v>#N/A</c:v>
                </c:pt>
                <c:pt idx="3">
                  <c:v>2.5099999999999998</c:v>
                </c:pt>
                <c:pt idx="4">
                  <c:v>#N/A</c:v>
                </c:pt>
                <c:pt idx="5">
                  <c:v>3.38</c:v>
                </c:pt>
                <c:pt idx="6">
                  <c:v>#N/A</c:v>
                </c:pt>
                <c:pt idx="7">
                  <c:v>1.99</c:v>
                </c:pt>
                <c:pt idx="8">
                  <c:v>#N/A</c:v>
                </c:pt>
                <c:pt idx="9">
                  <c:v>3.9</c:v>
                </c:pt>
              </c:numCache>
            </c:numRef>
          </c:val>
          <c:extLst xmlns:c16r2="http://schemas.microsoft.com/office/drawing/2015/06/chart">
            <c:ext xmlns:c16="http://schemas.microsoft.com/office/drawing/2014/chart" uri="{C3380CC4-5D6E-409C-BE32-E72D297353CC}">
              <c16:uniqueId val="{00000008-C728-4E5A-9F0C-20117355217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4.58</c:v>
                </c:pt>
                <c:pt idx="2">
                  <c:v>#N/A</c:v>
                </c:pt>
                <c:pt idx="3">
                  <c:v>5.54</c:v>
                </c:pt>
                <c:pt idx="4">
                  <c:v>#N/A</c:v>
                </c:pt>
                <c:pt idx="5">
                  <c:v>6.41</c:v>
                </c:pt>
                <c:pt idx="6">
                  <c:v>#N/A</c:v>
                </c:pt>
                <c:pt idx="7">
                  <c:v>6.04</c:v>
                </c:pt>
                <c:pt idx="8">
                  <c:v>#N/A</c:v>
                </c:pt>
                <c:pt idx="9">
                  <c:v>6</c:v>
                </c:pt>
              </c:numCache>
            </c:numRef>
          </c:val>
          <c:extLst xmlns:c16r2="http://schemas.microsoft.com/office/drawing/2015/06/chart">
            <c:ext xmlns:c16="http://schemas.microsoft.com/office/drawing/2014/chart" uri="{C3380CC4-5D6E-409C-BE32-E72D297353CC}">
              <c16:uniqueId val="{00000009-C728-4E5A-9F0C-201173552175}"/>
            </c:ext>
          </c:extLst>
        </c:ser>
        <c:dLbls>
          <c:showLegendKey val="0"/>
          <c:showVal val="0"/>
          <c:showCatName val="0"/>
          <c:showSerName val="0"/>
          <c:showPercent val="0"/>
          <c:showBubbleSize val="0"/>
        </c:dLbls>
        <c:gapWidth val="150"/>
        <c:overlap val="100"/>
        <c:axId val="155100672"/>
        <c:axId val="155102208"/>
      </c:barChart>
      <c:catAx>
        <c:axId val="155100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5102208"/>
        <c:crosses val="autoZero"/>
        <c:auto val="1"/>
        <c:lblAlgn val="ctr"/>
        <c:lblOffset val="100"/>
        <c:tickLblSkip val="1"/>
        <c:tickMarkSkip val="1"/>
        <c:noMultiLvlLbl val="0"/>
      </c:catAx>
      <c:valAx>
        <c:axId val="155102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100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3966</c:v>
                </c:pt>
                <c:pt idx="5">
                  <c:v>3757</c:v>
                </c:pt>
                <c:pt idx="8">
                  <c:v>3628</c:v>
                </c:pt>
                <c:pt idx="11">
                  <c:v>3651</c:v>
                </c:pt>
                <c:pt idx="14">
                  <c:v>3689</c:v>
                </c:pt>
              </c:numCache>
            </c:numRef>
          </c:val>
          <c:extLst xmlns:c16r2="http://schemas.microsoft.com/office/drawing/2015/06/chart">
            <c:ext xmlns:c16="http://schemas.microsoft.com/office/drawing/2014/chart" uri="{C3380CC4-5D6E-409C-BE32-E72D297353CC}">
              <c16:uniqueId val="{00000000-3029-449C-9424-6F8589F3D6F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029-449C-9424-6F8589F3D6F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99</c:v>
                </c:pt>
                <c:pt idx="3">
                  <c:v>81</c:v>
                </c:pt>
                <c:pt idx="6">
                  <c:v>80</c:v>
                </c:pt>
                <c:pt idx="9">
                  <c:v>28</c:v>
                </c:pt>
                <c:pt idx="12">
                  <c:v>27</c:v>
                </c:pt>
              </c:numCache>
            </c:numRef>
          </c:val>
          <c:extLst xmlns:c16r2="http://schemas.microsoft.com/office/drawing/2015/06/chart">
            <c:ext xmlns:c16="http://schemas.microsoft.com/office/drawing/2014/chart" uri="{C3380CC4-5D6E-409C-BE32-E72D297353CC}">
              <c16:uniqueId val="{00000002-3029-449C-9424-6F8589F3D6F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31</c:v>
                </c:pt>
                <c:pt idx="3">
                  <c:v>29</c:v>
                </c:pt>
                <c:pt idx="6">
                  <c:v>31</c:v>
                </c:pt>
                <c:pt idx="9">
                  <c:v>33</c:v>
                </c:pt>
                <c:pt idx="12">
                  <c:v>32</c:v>
                </c:pt>
              </c:numCache>
            </c:numRef>
          </c:val>
          <c:extLst xmlns:c16r2="http://schemas.microsoft.com/office/drawing/2015/06/chart">
            <c:ext xmlns:c16="http://schemas.microsoft.com/office/drawing/2014/chart" uri="{C3380CC4-5D6E-409C-BE32-E72D297353CC}">
              <c16:uniqueId val="{00000003-3029-449C-9424-6F8589F3D6F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1384</c:v>
                </c:pt>
                <c:pt idx="3">
                  <c:v>1383</c:v>
                </c:pt>
                <c:pt idx="6">
                  <c:v>1329</c:v>
                </c:pt>
                <c:pt idx="9">
                  <c:v>1283</c:v>
                </c:pt>
                <c:pt idx="12">
                  <c:v>1244</c:v>
                </c:pt>
              </c:numCache>
            </c:numRef>
          </c:val>
          <c:extLst xmlns:c16r2="http://schemas.microsoft.com/office/drawing/2015/06/chart">
            <c:ext xmlns:c16="http://schemas.microsoft.com/office/drawing/2014/chart" uri="{C3380CC4-5D6E-409C-BE32-E72D297353CC}">
              <c16:uniqueId val="{00000004-3029-449C-9424-6F8589F3D6F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029-449C-9424-6F8589F3D6F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029-449C-9424-6F8589F3D6F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4367</c:v>
                </c:pt>
                <c:pt idx="3">
                  <c:v>3939</c:v>
                </c:pt>
                <c:pt idx="6">
                  <c:v>3776</c:v>
                </c:pt>
                <c:pt idx="9">
                  <c:v>3634</c:v>
                </c:pt>
                <c:pt idx="12">
                  <c:v>3615</c:v>
                </c:pt>
              </c:numCache>
            </c:numRef>
          </c:val>
          <c:extLst xmlns:c16r2="http://schemas.microsoft.com/office/drawing/2015/06/chart">
            <c:ext xmlns:c16="http://schemas.microsoft.com/office/drawing/2014/chart" uri="{C3380CC4-5D6E-409C-BE32-E72D297353CC}">
              <c16:uniqueId val="{00000007-3029-449C-9424-6F8589F3D6FF}"/>
            </c:ext>
          </c:extLst>
        </c:ser>
        <c:dLbls>
          <c:showLegendKey val="0"/>
          <c:showVal val="0"/>
          <c:showCatName val="0"/>
          <c:showSerName val="0"/>
          <c:showPercent val="0"/>
          <c:showBubbleSize val="0"/>
        </c:dLbls>
        <c:gapWidth val="100"/>
        <c:overlap val="100"/>
        <c:axId val="153413120"/>
        <c:axId val="153415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1915</c:v>
                </c:pt>
                <c:pt idx="2">
                  <c:v>#N/A</c:v>
                </c:pt>
                <c:pt idx="3">
                  <c:v>#N/A</c:v>
                </c:pt>
                <c:pt idx="4">
                  <c:v>1675</c:v>
                </c:pt>
                <c:pt idx="5">
                  <c:v>#N/A</c:v>
                </c:pt>
                <c:pt idx="6">
                  <c:v>#N/A</c:v>
                </c:pt>
                <c:pt idx="7">
                  <c:v>1588</c:v>
                </c:pt>
                <c:pt idx="8">
                  <c:v>#N/A</c:v>
                </c:pt>
                <c:pt idx="9">
                  <c:v>#N/A</c:v>
                </c:pt>
                <c:pt idx="10">
                  <c:v>1327</c:v>
                </c:pt>
                <c:pt idx="11">
                  <c:v>#N/A</c:v>
                </c:pt>
                <c:pt idx="12">
                  <c:v>#N/A</c:v>
                </c:pt>
                <c:pt idx="13">
                  <c:v>1229</c:v>
                </c:pt>
                <c:pt idx="14">
                  <c:v>#N/A</c:v>
                </c:pt>
              </c:numCache>
            </c:numRef>
          </c:val>
          <c:smooth val="0"/>
          <c:extLst xmlns:c16r2="http://schemas.microsoft.com/office/drawing/2015/06/chart">
            <c:ext xmlns:c16="http://schemas.microsoft.com/office/drawing/2014/chart" uri="{C3380CC4-5D6E-409C-BE32-E72D297353CC}">
              <c16:uniqueId val="{00000008-3029-449C-9424-6F8589F3D6FF}"/>
            </c:ext>
          </c:extLst>
        </c:ser>
        <c:dLbls>
          <c:showLegendKey val="0"/>
          <c:showVal val="0"/>
          <c:showCatName val="0"/>
          <c:showSerName val="0"/>
          <c:showPercent val="0"/>
          <c:showBubbleSize val="0"/>
        </c:dLbls>
        <c:marker val="1"/>
        <c:smooth val="0"/>
        <c:axId val="153413120"/>
        <c:axId val="153415040"/>
      </c:lineChart>
      <c:catAx>
        <c:axId val="153413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3415040"/>
        <c:crosses val="autoZero"/>
        <c:auto val="1"/>
        <c:lblAlgn val="ctr"/>
        <c:lblOffset val="100"/>
        <c:tickLblSkip val="1"/>
        <c:tickMarkSkip val="1"/>
        <c:noMultiLvlLbl val="0"/>
      </c:catAx>
      <c:valAx>
        <c:axId val="153415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413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34655</c:v>
                </c:pt>
                <c:pt idx="5">
                  <c:v>33887</c:v>
                </c:pt>
                <c:pt idx="8">
                  <c:v>33200</c:v>
                </c:pt>
                <c:pt idx="11">
                  <c:v>32215</c:v>
                </c:pt>
                <c:pt idx="14">
                  <c:v>31369</c:v>
                </c:pt>
              </c:numCache>
            </c:numRef>
          </c:val>
          <c:extLst xmlns:c16r2="http://schemas.microsoft.com/office/drawing/2015/06/chart">
            <c:ext xmlns:c16="http://schemas.microsoft.com/office/drawing/2014/chart" uri="{C3380CC4-5D6E-409C-BE32-E72D297353CC}">
              <c16:uniqueId val="{00000000-7826-420D-908E-85B0D200550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7502</c:v>
                </c:pt>
                <c:pt idx="5">
                  <c:v>7525</c:v>
                </c:pt>
                <c:pt idx="8">
                  <c:v>7764</c:v>
                </c:pt>
                <c:pt idx="11">
                  <c:v>7964</c:v>
                </c:pt>
                <c:pt idx="14">
                  <c:v>8961</c:v>
                </c:pt>
              </c:numCache>
            </c:numRef>
          </c:val>
          <c:extLst xmlns:c16r2="http://schemas.microsoft.com/office/drawing/2015/06/chart">
            <c:ext xmlns:c16="http://schemas.microsoft.com/office/drawing/2014/chart" uri="{C3380CC4-5D6E-409C-BE32-E72D297353CC}">
              <c16:uniqueId val="{00000001-7826-420D-908E-85B0D200550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7249</c:v>
                </c:pt>
                <c:pt idx="5">
                  <c:v>7101</c:v>
                </c:pt>
                <c:pt idx="8">
                  <c:v>6630</c:v>
                </c:pt>
                <c:pt idx="11">
                  <c:v>6203</c:v>
                </c:pt>
                <c:pt idx="14">
                  <c:v>6998</c:v>
                </c:pt>
              </c:numCache>
            </c:numRef>
          </c:val>
          <c:extLst xmlns:c16r2="http://schemas.microsoft.com/office/drawing/2015/06/chart">
            <c:ext xmlns:c16="http://schemas.microsoft.com/office/drawing/2014/chart" uri="{C3380CC4-5D6E-409C-BE32-E72D297353CC}">
              <c16:uniqueId val="{00000002-7826-420D-908E-85B0D200550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826-420D-908E-85B0D200550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826-420D-908E-85B0D200550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826-420D-908E-85B0D200550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4638</c:v>
                </c:pt>
                <c:pt idx="3">
                  <c:v>4266</c:v>
                </c:pt>
                <c:pt idx="6">
                  <c:v>3987</c:v>
                </c:pt>
                <c:pt idx="9">
                  <c:v>3511</c:v>
                </c:pt>
                <c:pt idx="12">
                  <c:v>3337</c:v>
                </c:pt>
              </c:numCache>
            </c:numRef>
          </c:val>
          <c:extLst xmlns:c16r2="http://schemas.microsoft.com/office/drawing/2015/06/chart">
            <c:ext xmlns:c16="http://schemas.microsoft.com/office/drawing/2014/chart" uri="{C3380CC4-5D6E-409C-BE32-E72D297353CC}">
              <c16:uniqueId val="{00000006-7826-420D-908E-85B0D200550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7826-420D-908E-85B0D200550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11940</c:v>
                </c:pt>
                <c:pt idx="3">
                  <c:v>11172</c:v>
                </c:pt>
                <c:pt idx="6">
                  <c:v>10493</c:v>
                </c:pt>
                <c:pt idx="9">
                  <c:v>9900</c:v>
                </c:pt>
                <c:pt idx="12">
                  <c:v>9237</c:v>
                </c:pt>
              </c:numCache>
            </c:numRef>
          </c:val>
          <c:extLst xmlns:c16r2="http://schemas.microsoft.com/office/drawing/2015/06/chart">
            <c:ext xmlns:c16="http://schemas.microsoft.com/office/drawing/2014/chart" uri="{C3380CC4-5D6E-409C-BE32-E72D297353CC}">
              <c16:uniqueId val="{00000008-7826-420D-908E-85B0D200550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1082</c:v>
                </c:pt>
                <c:pt idx="3">
                  <c:v>1024</c:v>
                </c:pt>
                <c:pt idx="6">
                  <c:v>865</c:v>
                </c:pt>
                <c:pt idx="9">
                  <c:v>770</c:v>
                </c:pt>
                <c:pt idx="12">
                  <c:v>678</c:v>
                </c:pt>
              </c:numCache>
            </c:numRef>
          </c:val>
          <c:extLst xmlns:c16r2="http://schemas.microsoft.com/office/drawing/2015/06/chart">
            <c:ext xmlns:c16="http://schemas.microsoft.com/office/drawing/2014/chart" uri="{C3380CC4-5D6E-409C-BE32-E72D297353CC}">
              <c16:uniqueId val="{00000009-7826-420D-908E-85B0D200550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38426</c:v>
                </c:pt>
                <c:pt idx="3">
                  <c:v>38637</c:v>
                </c:pt>
                <c:pt idx="6">
                  <c:v>38539</c:v>
                </c:pt>
                <c:pt idx="9">
                  <c:v>38073</c:v>
                </c:pt>
                <c:pt idx="12">
                  <c:v>37875</c:v>
                </c:pt>
              </c:numCache>
            </c:numRef>
          </c:val>
          <c:extLst xmlns:c16r2="http://schemas.microsoft.com/office/drawing/2015/06/chart">
            <c:ext xmlns:c16="http://schemas.microsoft.com/office/drawing/2014/chart" uri="{C3380CC4-5D6E-409C-BE32-E72D297353CC}">
              <c16:uniqueId val="{0000000A-7826-420D-908E-85B0D200550F}"/>
            </c:ext>
          </c:extLst>
        </c:ser>
        <c:dLbls>
          <c:showLegendKey val="0"/>
          <c:showVal val="0"/>
          <c:showCatName val="0"/>
          <c:showSerName val="0"/>
          <c:showPercent val="0"/>
          <c:showBubbleSize val="0"/>
        </c:dLbls>
        <c:gapWidth val="100"/>
        <c:overlap val="100"/>
        <c:axId val="249526528"/>
        <c:axId val="249540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6680</c:v>
                </c:pt>
                <c:pt idx="2">
                  <c:v>#N/A</c:v>
                </c:pt>
                <c:pt idx="3">
                  <c:v>#N/A</c:v>
                </c:pt>
                <c:pt idx="4">
                  <c:v>6587</c:v>
                </c:pt>
                <c:pt idx="5">
                  <c:v>#N/A</c:v>
                </c:pt>
                <c:pt idx="6">
                  <c:v>#N/A</c:v>
                </c:pt>
                <c:pt idx="7">
                  <c:v>6291</c:v>
                </c:pt>
                <c:pt idx="8">
                  <c:v>#N/A</c:v>
                </c:pt>
                <c:pt idx="9">
                  <c:v>#N/A</c:v>
                </c:pt>
                <c:pt idx="10">
                  <c:v>5873</c:v>
                </c:pt>
                <c:pt idx="11">
                  <c:v>#N/A</c:v>
                </c:pt>
                <c:pt idx="12">
                  <c:v>#N/A</c:v>
                </c:pt>
                <c:pt idx="13">
                  <c:v>3799</c:v>
                </c:pt>
                <c:pt idx="14">
                  <c:v>#N/A</c:v>
                </c:pt>
              </c:numCache>
            </c:numRef>
          </c:val>
          <c:smooth val="0"/>
          <c:extLst xmlns:c16r2="http://schemas.microsoft.com/office/drawing/2015/06/chart">
            <c:ext xmlns:c16="http://schemas.microsoft.com/office/drawing/2014/chart" uri="{C3380CC4-5D6E-409C-BE32-E72D297353CC}">
              <c16:uniqueId val="{0000000B-7826-420D-908E-85B0D200550F}"/>
            </c:ext>
          </c:extLst>
        </c:ser>
        <c:dLbls>
          <c:showLegendKey val="0"/>
          <c:showVal val="0"/>
          <c:showCatName val="0"/>
          <c:showSerName val="0"/>
          <c:showPercent val="0"/>
          <c:showBubbleSize val="0"/>
        </c:dLbls>
        <c:marker val="1"/>
        <c:smooth val="0"/>
        <c:axId val="249526528"/>
        <c:axId val="249540992"/>
      </c:lineChart>
      <c:catAx>
        <c:axId val="249526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9540992"/>
        <c:crosses val="autoZero"/>
        <c:auto val="1"/>
        <c:lblAlgn val="ctr"/>
        <c:lblOffset val="100"/>
        <c:tickLblSkip val="1"/>
        <c:tickMarkSkip val="1"/>
        <c:noMultiLvlLbl val="0"/>
      </c:catAx>
      <c:valAx>
        <c:axId val="249540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526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1631</c:v>
                </c:pt>
                <c:pt idx="1">
                  <c:v>1002</c:v>
                </c:pt>
                <c:pt idx="2">
                  <c:v>1250</c:v>
                </c:pt>
              </c:numCache>
            </c:numRef>
          </c:val>
          <c:extLst xmlns:c16r2="http://schemas.microsoft.com/office/drawing/2015/06/chart">
            <c:ext xmlns:c16="http://schemas.microsoft.com/office/drawing/2014/chart" uri="{C3380CC4-5D6E-409C-BE32-E72D297353CC}">
              <c16:uniqueId val="{00000000-4F88-48BD-A2C7-33F65406177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1078</c:v>
                </c:pt>
                <c:pt idx="1">
                  <c:v>888</c:v>
                </c:pt>
                <c:pt idx="2">
                  <c:v>828</c:v>
                </c:pt>
              </c:numCache>
            </c:numRef>
          </c:val>
          <c:extLst xmlns:c16r2="http://schemas.microsoft.com/office/drawing/2015/06/chart">
            <c:ext xmlns:c16="http://schemas.microsoft.com/office/drawing/2014/chart" uri="{C3380CC4-5D6E-409C-BE32-E72D297353CC}">
              <c16:uniqueId val="{00000001-4F88-48BD-A2C7-33F65406177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1960</c:v>
                </c:pt>
                <c:pt idx="1">
                  <c:v>1923</c:v>
                </c:pt>
                <c:pt idx="2">
                  <c:v>2101</c:v>
                </c:pt>
              </c:numCache>
            </c:numRef>
          </c:val>
          <c:extLst xmlns:c16r2="http://schemas.microsoft.com/office/drawing/2015/06/chart">
            <c:ext xmlns:c16="http://schemas.microsoft.com/office/drawing/2014/chart" uri="{C3380CC4-5D6E-409C-BE32-E72D297353CC}">
              <c16:uniqueId val="{00000002-4F88-48BD-A2C7-33F654061774}"/>
            </c:ext>
          </c:extLst>
        </c:ser>
        <c:dLbls>
          <c:showLegendKey val="0"/>
          <c:showVal val="0"/>
          <c:showCatName val="0"/>
          <c:showSerName val="0"/>
          <c:showPercent val="0"/>
          <c:showBubbleSize val="0"/>
        </c:dLbls>
        <c:gapWidth val="120"/>
        <c:overlap val="100"/>
        <c:axId val="250060160"/>
        <c:axId val="250066048"/>
      </c:barChart>
      <c:catAx>
        <c:axId val="25006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50066048"/>
        <c:crosses val="autoZero"/>
        <c:auto val="1"/>
        <c:lblAlgn val="ctr"/>
        <c:lblOffset val="100"/>
        <c:tickLblSkip val="1"/>
        <c:tickMarkSkip val="1"/>
        <c:noMultiLvlLbl val="0"/>
      </c:catAx>
      <c:valAx>
        <c:axId val="2500660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50060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2.2649872774079149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{1FE801A8-D3D3-4347-9377-CAA77ED0E9D6}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C47-42BE-A3FC-91C426C6A0C9}"/>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{F906CA4A-C7C3-4DC9-8759-7171278F4763}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C47-42BE-A3FC-91C426C6A0C9}"/>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{10BDC4C7-D490-4C40-93EA-19FFB9859222}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C47-42BE-A3FC-91C426C6A0C9}"/>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{49D69C4E-0AFE-46F6-AB75-D95CF55A6489}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C47-42BE-A3FC-91C426C6A0C9}"/>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{9FC930EF-5E8D-4E98-B33B-6200955E0AD3}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C47-42BE-A3FC-91C426C6A0C9}"/>
                </c:ext>
              </c:extLst>
            </c:dLbl>
            <c:dLbl>
              <c:idx val="8"/>
              <c:layout>
                <c:manualLayout>
                  <c:x val="0"/>
                  <c:y val="1.3047628283620555E-3"/>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{F56E58F1-F968-4AEB-A886-23C81F3E420A}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C47-42BE-A3FC-91C426C6A0C9}"/>
                </c:ext>
              </c:extLst>
            </c:dLbl>
            <c:dLbl>
              <c:idx val="16"/>
              <c:layout>
                <c:manualLayout>
                  <c:x val="0"/>
                  <c:y val="-1.028251152457619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{407A321C-AEC3-4DFB-8A8F-4DE19C7D1160}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C47-42BE-A3FC-91C426C6A0C9}"/>
                </c:ext>
              </c:extLst>
            </c:dLbl>
            <c:dLbl>
              <c:idx val="24"/>
              <c:layout>
                <c:manualLayout>
                  <c:x val="0"/>
                  <c:y val="-1.3671768847037961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{51F3AB60-4963-4DB1-8294-F9194EEB3BB6}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C47-42BE-A3FC-91C426C6A0C9}"/>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{767E819D-0FF7-40DF-9FBA-5FA5FA7973FF}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C47-42BE-A3FC-91C426C6A0C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81.599999999999994</c:v>
                </c:pt>
                <c:pt idx="8">
                  <c:v>81</c:v>
                </c:pt>
                <c:pt idx="16">
                  <c:v>80.8</c:v>
                </c:pt>
                <c:pt idx="24">
                  <c:v>80.7</c:v>
                </c:pt>
                <c:pt idx="32">
                  <c:v>80.900000000000006</c:v>
                </c:pt>
              </c:numCache>
            </c:numRef>
          </c:xVal>
          <c:yVal>
            <c:numRef>
              <c:f>公会計指標分析・財政指標組合せ分析表!$BP$51:$DC$51</c:f>
              <c:numCache>
                <c:formatCode>#,##0.0;"▲ "#,##0.0</c:formatCode>
                <c:ptCount val="40"/>
                <c:pt idx="0">
                  <c:v>31.5</c:v>
                </c:pt>
                <c:pt idx="8">
                  <c:v>30.9</c:v>
                </c:pt>
                <c:pt idx="16">
                  <c:v>29.4</c:v>
                </c:pt>
                <c:pt idx="24">
                  <c:v>27.1</c:v>
                </c:pt>
                <c:pt idx="32">
                  <c:v>16.8</c:v>
                </c:pt>
              </c:numCache>
            </c:numRef>
          </c:yVal>
          <c:smooth val="0"/>
          <c:extLst xmlns:c16r2="http://schemas.microsoft.com/office/drawing/2015/06/chart">
            <c:ext xmlns:c16="http://schemas.microsoft.com/office/drawing/2014/chart" uri="{C3380CC4-5D6E-409C-BE32-E72D297353CC}">
              <c16:uniqueId val="{00000009-8C47-42BE-A3FC-91C426C6A0C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{767D9303-E2EA-45AD-A250-77BD66C6445C}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C47-42BE-A3FC-91C426C6A0C9}"/>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{13635C55-76B0-44AD-AEFD-5B6A400ED270}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C47-42BE-A3FC-91C426C6A0C9}"/>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{FC9DBBFA-D5F9-4197-8577-9F5F8C0AF0D2}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C47-42BE-A3FC-91C426C6A0C9}"/>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{9A68038F-DD37-4DB1-88F8-6290D8C8CF5C}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C47-42BE-A3FC-91C426C6A0C9}"/>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{46CE2372-BAC0-41D6-ACF6-EC17C8CD7559}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C47-42BE-A3FC-91C426C6A0C9}"/>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{B939FC4D-FAE5-4E0B-8430-5A502090AC36}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C47-42BE-A3FC-91C426C6A0C9}"/>
                </c:ext>
              </c:extLst>
            </c:dLbl>
            <c:dLbl>
              <c:idx val="16"/>
              <c:layout>
                <c:manualLayout>
                  <c:x val="0"/>
                  <c:y val="-1.6506333232803049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{EA2A1711-9632-458C-869F-9A86F817A875}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C47-42BE-A3FC-91C426C6A0C9}"/>
                </c:ext>
              </c:extLst>
            </c:dLbl>
            <c:dLbl>
              <c:idx val="24"/>
              <c:layout>
                <c:manualLayout>
                  <c:x val="0"/>
                  <c:y val="1.6506333232803008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{1B1B5A5E-5E89-43CA-858C-8B3E210DE736}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C47-42BE-A3FC-91C426C6A0C9}"/>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{F012F503-1267-4A0D-A47F-CFCE89B232B7}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C47-42BE-A3FC-91C426C6A0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61.2</c:v>
                </c:pt>
                <c:pt idx="16">
                  <c:v>61.7</c:v>
                </c:pt>
                <c:pt idx="24">
                  <c:v>62.6</c:v>
                </c:pt>
                <c:pt idx="32">
                  <c:v>63.1</c:v>
                </c:pt>
              </c:numCache>
            </c:numRef>
          </c:xVal>
          <c:yVal>
            <c:numRef>
              <c:f>公会計指標分析・財政指標組合せ分析表!$BP$55:$DC$55</c:f>
              <c:numCache>
                <c:formatCode>#,##0.0;"▲ "#,##0.0</c:formatCode>
                <c:ptCount val="40"/>
                <c:pt idx="0">
                  <c:v>15</c:v>
                </c:pt>
                <c:pt idx="8">
                  <c:v>12.2</c:v>
                </c:pt>
                <c:pt idx="16">
                  <c:v>5</c:v>
                </c:pt>
                <c:pt idx="24">
                  <c:v>5.4</c:v>
                </c:pt>
                <c:pt idx="32">
                  <c:v>3.9</c:v>
                </c:pt>
              </c:numCache>
            </c:numRef>
          </c:yVal>
          <c:smooth val="0"/>
          <c:extLst xmlns:c16r2="http://schemas.microsoft.com/office/drawing/2015/06/chart">
            <c:ext xmlns:c16="http://schemas.microsoft.com/office/drawing/2014/chart" uri="{C3380CC4-5D6E-409C-BE32-E72D297353CC}">
              <c16:uniqueId val="{00000013-8C47-42BE-A3FC-91C426C6A0C9}"/>
            </c:ext>
          </c:extLst>
        </c:ser>
        <c:dLbls>
          <c:showLegendKey val="0"/>
          <c:showVal val="1"/>
          <c:showCatName val="0"/>
          <c:showSerName val="0"/>
          <c:showPercent val="0"/>
          <c:showBubbleSize val="0"/>
        </c:dLbls>
        <c:axId val="145689216"/>
        <c:axId val="145711872"/>
      </c:scatterChart>
      <c:valAx>
        <c:axId val="145689216"/>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711872"/>
        <c:crosses val="autoZero"/>
        <c:crossBetween val="midCat"/>
      </c:valAx>
      <c:valAx>
        <c:axId val="145711872"/>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45689216"/>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{A21AC468-483C-4D70-8772-176043423C7C}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F1B-4EC0-9947-F07A7F6D6906}"/>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{059A2F8B-A549-44AF-AE2A-BCCE497A32DE}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1B-4EC0-9947-F07A7F6D6906}"/>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{DD354698-66C7-430C-9D16-A3DF1095B201}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1B-4EC0-9947-F07A7F6D6906}"/>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{5E855C35-1025-4840-9A44-7507C60683A3}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1B-4EC0-9947-F07A7F6D6906}"/>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{E504F0DA-7957-45CB-B23F-72D8291255D0}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1B-4EC0-9947-F07A7F6D690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{1A305784-5F01-4F3D-ACFC-1EEC2AFF88BE}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F1B-4EC0-9947-F07A7F6D6906}"/>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{65DB7C2A-BCA6-495A-A6F0-33215BDA718D}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F1B-4EC0-9947-F07A7F6D690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{7EA3F4EF-987D-44E4-BFF0-0BC5E0DEC7D1}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F1B-4EC0-9947-F07A7F6D690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{8DB5E677-4842-4331-87BB-60828FC7A5BA}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F1B-4EC0-9947-F07A7F6D69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8.6</c:v>
                </c:pt>
                <c:pt idx="16">
                  <c:v>8.1</c:v>
                </c:pt>
                <c:pt idx="24">
                  <c:v>7.1</c:v>
                </c:pt>
                <c:pt idx="32">
                  <c:v>6.3</c:v>
                </c:pt>
              </c:numCache>
            </c:numRef>
          </c:xVal>
          <c:yVal>
            <c:numRef>
              <c:f>公会計指標分析・財政指標組合せ分析表!$BP$73:$DC$73</c:f>
              <c:numCache>
                <c:formatCode>#,##0.0;"▲ "#,##0.0</c:formatCode>
                <c:ptCount val="40"/>
                <c:pt idx="0">
                  <c:v>31.5</c:v>
                </c:pt>
                <c:pt idx="8">
                  <c:v>30.9</c:v>
                </c:pt>
                <c:pt idx="16">
                  <c:v>29.4</c:v>
                </c:pt>
                <c:pt idx="24">
                  <c:v>27.1</c:v>
                </c:pt>
                <c:pt idx="32">
                  <c:v>16.8</c:v>
                </c:pt>
              </c:numCache>
            </c:numRef>
          </c:yVal>
          <c:smooth val="0"/>
          <c:extLst xmlns:c16r2="http://schemas.microsoft.com/office/drawing/2015/06/chart">
            <c:ext xmlns:c16="http://schemas.microsoft.com/office/drawing/2014/chart" uri="{C3380CC4-5D6E-409C-BE32-E72D297353CC}">
              <c16:uniqueId val="{00000009-4F1B-4EC0-9947-F07A7F6D690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{C67228AF-CA2C-414A-A729-A49003257C31}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F1B-4EC0-9947-F07A7F6D690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{C72A701D-D208-4B24-9FC6-2A41EF73CF0F}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1B-4EC0-9947-F07A7F6D6906}"/>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{55CBE0B5-F774-48EA-BD72-4190A1185C26}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1B-4EC0-9947-F07A7F6D6906}"/>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{255F8E9E-B130-40B9-B961-0C23CEE5F8D3}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1B-4EC0-9947-F07A7F6D6906}"/>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{FFFD848B-4B53-46B5-8614-FB86469EBF22}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1B-4EC0-9947-F07A7F6D690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{0781D8DC-4FA3-49B5-8C48-B68CA40CBCFB}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F1B-4EC0-9947-F07A7F6D6906}"/>
                </c:ext>
              </c:extLst>
            </c:dLbl>
            <c:dLbl>
              <c:idx val="16"/>
              <c:layout>
                <c:manualLayout>
                  <c:x val="-3.3602386761503046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{F749521F-CC1C-4B98-B49C-36B869E17BB6}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F1B-4EC0-9947-F07A7F6D6906}"/>
                </c:ext>
              </c:extLst>
            </c:dLbl>
            <c:dLbl>
              <c:idx val="24"/>
              <c:layout>
                <c:manualLayout>
                  <c:x val="-4.3000590429980196E-2"/>
                  <c:y val="-5.518313837799256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{ED2AE5CC-AC13-4952-B577-8787002F7C16}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F1B-4EC0-9947-F07A7F6D6906}"/>
                </c:ext>
              </c:extLst>
            </c:dLbl>
            <c:dLbl>
              <c:idx val="32"/>
              <c:layout>
                <c:manualLayout>
                  <c:x val="-1.8235628084250128E-2"/>
                  <c:y val="-6.9650155797595342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{50D98EAB-A56C-4270-BB67-644BD077BDE2}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F1B-4EC0-9947-F07A7F6D69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4.8</c:v>
                </c:pt>
                <c:pt idx="16">
                  <c:v>4.5</c:v>
                </c:pt>
                <c:pt idx="24">
                  <c:v>4.2</c:v>
                </c:pt>
                <c:pt idx="32">
                  <c:v>4.2</c:v>
                </c:pt>
              </c:numCache>
            </c:numRef>
          </c:xVal>
          <c:yVal>
            <c:numRef>
              <c:f>公会計指標分析・財政指標組合せ分析表!$BP$77:$DC$77</c:f>
              <c:numCache>
                <c:formatCode>#,##0.0;"▲ "#,##0.0</c:formatCode>
                <c:ptCount val="40"/>
                <c:pt idx="0">
                  <c:v>15</c:v>
                </c:pt>
                <c:pt idx="8">
                  <c:v>12.2</c:v>
                </c:pt>
                <c:pt idx="16">
                  <c:v>5</c:v>
                </c:pt>
                <c:pt idx="24">
                  <c:v>5.4</c:v>
                </c:pt>
                <c:pt idx="32">
                  <c:v>3.9</c:v>
                </c:pt>
              </c:numCache>
            </c:numRef>
          </c:yVal>
          <c:smooth val="0"/>
          <c:extLst xmlns:c16r2="http://schemas.microsoft.com/office/drawing/2015/06/chart">
            <c:ext xmlns:c16="http://schemas.microsoft.com/office/drawing/2014/chart" uri="{C3380CC4-5D6E-409C-BE32-E72D297353CC}">
              <c16:uniqueId val="{00000013-4F1B-4EC0-9947-F07A7F6D6906}"/>
            </c:ext>
          </c:extLst>
        </c:ser>
        <c:dLbls>
          <c:showLegendKey val="0"/>
          <c:showVal val="1"/>
          <c:showCatName val="0"/>
          <c:showSerName val="0"/>
          <c:showPercent val="0"/>
          <c:showBubbleSize val="0"/>
        </c:dLbls>
        <c:axId val="146168064"/>
        <c:axId val="146203008"/>
      </c:scatterChart>
      <c:valAx>
        <c:axId val="146168064"/>
        <c:scaling>
          <c:orientation val="maxMin"/>
          <c:max val="10"/>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203008"/>
        <c:crosses val="autoZero"/>
        <c:crossBetween val="midCat"/>
      </c:valAx>
      <c:valAx>
        <c:axId val="146203008"/>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46168064"/>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北海道江別市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119,815
119,115
187.38
60,052,016
58,982,728
995,284
25,451,905
37,875,011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企業立地が少ないことなどの影響で、歳入全体のうち固定資産税・法人市民税を含む</a:t>
          </a:r>
          <a:r>
            <a:rPr kumimoji="1" lang="ja-JP" altLang="ja-JP" sz="1100">
              <a:solidFill>
                <a:sysClr val="windowText" lastClr="000000"/>
              </a:solidFill>
              <a:effectLst/>
              <a:latin typeface="+mn-lt"/>
              <a:ea typeface="+mn-ea"/>
              <a:cs typeface="+mn-cs"/>
            </a:rPr>
            <a:t>市税の占める割合が</a:t>
          </a:r>
          <a:r>
            <a:rPr kumimoji="1" lang="en-US" altLang="ja-JP" sz="1100">
              <a:solidFill>
                <a:sysClr val="windowText" lastClr="000000"/>
              </a:solidFill>
              <a:effectLst/>
              <a:latin typeface="+mn-lt"/>
              <a:ea typeface="+mn-ea"/>
              <a:cs typeface="+mn-cs"/>
            </a:rPr>
            <a:t>21.2%</a:t>
          </a:r>
          <a:r>
            <a:rPr kumimoji="1" lang="ja-JP" altLang="ja-JP" sz="1100">
              <a:solidFill>
                <a:sysClr val="windowText" lastClr="000000"/>
              </a:solidFill>
              <a:effectLst/>
              <a:latin typeface="+mn-lt"/>
              <a:ea typeface="+mn-ea"/>
              <a:cs typeface="+mn-cs"/>
            </a:rPr>
            <a:t>と少なく（人口一人当たりの市税は</a:t>
          </a:r>
          <a:r>
            <a:rPr kumimoji="1" lang="en-US" altLang="ja-JP" sz="1100">
              <a:solidFill>
                <a:sysClr val="windowText" lastClr="000000"/>
              </a:solidFill>
              <a:effectLst/>
              <a:latin typeface="+mn-lt"/>
              <a:ea typeface="+mn-ea"/>
              <a:cs typeface="+mn-cs"/>
            </a:rPr>
            <a:t>105,992</a:t>
          </a:r>
          <a:r>
            <a:rPr kumimoji="1" lang="ja-JP" altLang="ja-JP" sz="1100">
              <a:solidFill>
                <a:sysClr val="windowText" lastClr="000000"/>
              </a:solidFill>
              <a:effectLst/>
              <a:latin typeface="+mn-lt"/>
              <a:ea typeface="+mn-ea"/>
              <a:cs typeface="+mn-cs"/>
            </a:rPr>
            <a:t>円）、財政力指数は改善傾向にあるものの類似団体と比較して低い水準となっ</a:t>
          </a:r>
          <a:r>
            <a:rPr kumimoji="1" lang="ja-JP" altLang="ja-JP" sz="1100">
              <a:solidFill>
                <a:schemeClr val="dk1"/>
              </a:solidFill>
              <a:effectLst/>
              <a:latin typeface="+mn-lt"/>
              <a:ea typeface="+mn-ea"/>
              <a:cs typeface="+mn-cs"/>
            </a:rPr>
            <a:t>ている。</a:t>
          </a:r>
          <a:endParaRPr lang="ja-JP" altLang="ja-JP" sz="1400">
            <a:effectLst/>
          </a:endParaRPr>
        </a:p>
        <a:p>
          <a:r>
            <a:rPr kumimoji="1" lang="ja-JP" altLang="ja-JP" sz="1100">
              <a:solidFill>
                <a:schemeClr val="dk1"/>
              </a:solidFill>
              <a:effectLst/>
              <a:latin typeface="+mn-lt"/>
              <a:ea typeface="+mn-ea"/>
              <a:cs typeface="+mn-cs"/>
            </a:rPr>
            <a:t>　子育て施策や教育関係施策等により人口減少対策に取り組むほか、税等徴収業務の強化、積極的な企業誘致等、歳入確保に努める。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124883</xdr:rowOff>
    </xdr:to>
    <xdr:cxnSp macro="">
      <xdr:nvCxnSpPr>
        <xdr:cNvPr id="64" name="直線コネクタ 63"/>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115358</xdr:rowOff>
    </xdr:to>
    <xdr:cxnSp macro="">
      <xdr:nvCxnSpPr>
        <xdr:cNvPr id="69" name="直線コネクタ 68"/>
        <xdr:cNvCxnSpPr/>
      </xdr:nvCxnSpPr>
      <xdr:spPr>
        <a:xfrm flipV="1">
          <a:off x="4114800" y="74676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112835</xdr:rowOff>
    </xdr:from>
    <xdr:ext cx="762000" cy="259045"/>
    <xdr:sp macro="" textlink="">
      <xdr:nvSpPr>
        <xdr:cNvPr id="70" name="財政力平均値テキスト"/>
        <xdr:cNvSpPr txBox="1"/>
      </xdr:nvSpPr>
      <xdr:spPr>
        <a:xfrm>
          <a:off x="5041900" y="6799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71" name="フローチャート: 判断 70"/>
        <xdr:cNvSpPr/>
      </xdr:nvSpPr>
      <xdr:spPr>
        <a:xfrm>
          <a:off x="49022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115358</xdr:rowOff>
    </xdr:to>
    <xdr:cxnSp macro="">
      <xdr:nvCxnSpPr>
        <xdr:cNvPr id="72" name="直線コネクタ 71"/>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96308</xdr:rowOff>
    </xdr:from>
    <xdr:to>
      <xdr:col>19</xdr:col>
      <xdr:colOff>184150</xdr:colOff>
      <xdr:row>41</xdr:row>
      <xdr:rowOff>26458</xdr:rowOff>
    </xdr:to>
    <xdr:sp macro="" textlink="">
      <xdr:nvSpPr>
        <xdr:cNvPr id="73" name="フローチャート: 判断 72"/>
        <xdr:cNvSpPr/>
      </xdr:nvSpPr>
      <xdr:spPr>
        <a:xfrm>
          <a:off x="4064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36635</xdr:rowOff>
    </xdr:from>
    <xdr:ext cx="736600" cy="259045"/>
    <xdr:sp macro="" textlink="">
      <xdr:nvSpPr>
        <xdr:cNvPr id="74" name="テキスト ボックス 73"/>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135467</xdr:rowOff>
    </xdr:to>
    <xdr:cxnSp macro="">
      <xdr:nvCxnSpPr>
        <xdr:cNvPr id="75" name="直線コネクタ 74"/>
        <xdr:cNvCxnSpPr/>
      </xdr:nvCxnSpPr>
      <xdr:spPr>
        <a:xfrm flipV="1">
          <a:off x="2336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96308</xdr:rowOff>
    </xdr:from>
    <xdr:to>
      <xdr:col>15</xdr:col>
      <xdr:colOff>133350</xdr:colOff>
      <xdr:row>41</xdr:row>
      <xdr:rowOff>26458</xdr:rowOff>
    </xdr:to>
    <xdr:sp macro="" textlink="">
      <xdr:nvSpPr>
        <xdr:cNvPr id="76" name="フローチャート: 判断 75"/>
        <xdr:cNvSpPr/>
      </xdr:nvSpPr>
      <xdr:spPr>
        <a:xfrm>
          <a:off x="3175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36635</xdr:rowOff>
    </xdr:from>
    <xdr:ext cx="762000" cy="259045"/>
    <xdr:sp macro="" textlink="">
      <xdr:nvSpPr>
        <xdr:cNvPr id="77" name="テキスト ボックス 76"/>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155575</xdr:rowOff>
    </xdr:to>
    <xdr:cxnSp macro="">
      <xdr:nvCxnSpPr>
        <xdr:cNvPr id="78" name="直線コネクタ 77"/>
        <xdr:cNvCxnSpPr/>
      </xdr:nvCxnSpPr>
      <xdr:spPr>
        <a:xfrm flipV="1">
          <a:off x="1447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0" name="楕円 89"/>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1" name="テキスト ボックス 90"/>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2" name="楕円 91"/>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3" name="テキスト ボックス 92"/>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7" name="テキスト ボックス 96"/>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、市税は増加傾向にあるものの、多雪による除排雪経費の増加や扶助費の増加により数値は横ばいとなってい</a:t>
          </a:r>
          <a:r>
            <a:rPr kumimoji="1" lang="ja-JP" altLang="en-US" sz="1100">
              <a:solidFill>
                <a:schemeClr val="dk1"/>
              </a:solidFill>
              <a:effectLst/>
              <a:latin typeface="+mn-lt"/>
              <a:ea typeface="+mn-ea"/>
              <a:cs typeface="+mn-cs"/>
            </a:rPr>
            <a:t>たが、令和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地方消費税交付金の増加により</a:t>
          </a:r>
          <a:r>
            <a:rPr kumimoji="1" lang="ja-JP" altLang="ja-JP" sz="1100">
              <a:solidFill>
                <a:schemeClr val="dk1"/>
              </a:solidFill>
              <a:effectLst/>
              <a:latin typeface="+mn-lt"/>
              <a:ea typeface="+mn-ea"/>
              <a:cs typeface="+mn-cs"/>
            </a:rPr>
            <a:t>歳入経常一般財源総額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数値</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改善した</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予算編成時の歳出削減率目標の設定や事業の統廃合等の見直しにより経常経費の削減を図るとともに、市税等の自主財源確保に努める</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112268</xdr:rowOff>
    </xdr:from>
    <xdr:to>
      <xdr:col>23</xdr:col>
      <xdr:colOff>133350</xdr:colOff>
      <xdr:row>67</xdr:row>
      <xdr:rowOff>2794</xdr:rowOff>
    </xdr:to>
    <xdr:cxnSp macro="">
      <xdr:nvCxnSpPr>
        <xdr:cNvPr id="125" name="直線コネクタ 124"/>
        <xdr:cNvCxnSpPr/>
      </xdr:nvCxnSpPr>
      <xdr:spPr>
        <a:xfrm flipV="1">
          <a:off x="4953000" y="10399268"/>
          <a:ext cx="0" cy="1090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27195</xdr:rowOff>
    </xdr:from>
    <xdr:ext cx="762000" cy="259045"/>
    <xdr:sp macro="" textlink="">
      <xdr:nvSpPr>
        <xdr:cNvPr id="128" name="財政構造の弾力性最大値テキスト"/>
        <xdr:cNvSpPr txBox="1"/>
      </xdr:nvSpPr>
      <xdr:spPr>
        <a:xfrm>
          <a:off x="5041900" y="1014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112268</xdr:rowOff>
    </xdr:from>
    <xdr:to>
      <xdr:col>24</xdr:col>
      <xdr:colOff>12700</xdr:colOff>
      <xdr:row>60</xdr:row>
      <xdr:rowOff>112268</xdr:rowOff>
    </xdr:to>
    <xdr:cxnSp macro="">
      <xdr:nvCxnSpPr>
        <xdr:cNvPr id="129" name="直線コネクタ 128"/>
        <xdr:cNvCxnSpPr/>
      </xdr:nvCxnSpPr>
      <xdr:spPr>
        <a:xfrm>
          <a:off x="4864100" y="1039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49276</xdr:rowOff>
    </xdr:from>
    <xdr:to>
      <xdr:col>23</xdr:col>
      <xdr:colOff>133350</xdr:colOff>
      <xdr:row>62</xdr:row>
      <xdr:rowOff>136144</xdr:rowOff>
    </xdr:to>
    <xdr:cxnSp macro="">
      <xdr:nvCxnSpPr>
        <xdr:cNvPr id="130" name="直線コネクタ 129"/>
        <xdr:cNvCxnSpPr/>
      </xdr:nvCxnSpPr>
      <xdr:spPr>
        <a:xfrm flipV="1">
          <a:off x="4114800" y="1067917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121666</xdr:rowOff>
    </xdr:from>
    <xdr:to>
      <xdr:col>19</xdr:col>
      <xdr:colOff>133350</xdr:colOff>
      <xdr:row>62</xdr:row>
      <xdr:rowOff>136144</xdr:rowOff>
    </xdr:to>
    <xdr:cxnSp macro="">
      <xdr:nvCxnSpPr>
        <xdr:cNvPr id="133" name="直線コネクタ 132"/>
        <xdr:cNvCxnSpPr/>
      </xdr:nvCxnSpPr>
      <xdr:spPr>
        <a:xfrm>
          <a:off x="3225800" y="1075156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4" name="フローチャート: 判断 133"/>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5" name="テキスト ボックス 134"/>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107188</xdr:rowOff>
    </xdr:from>
    <xdr:to>
      <xdr:col>15</xdr:col>
      <xdr:colOff>82550</xdr:colOff>
      <xdr:row>62</xdr:row>
      <xdr:rowOff>121666</xdr:rowOff>
    </xdr:to>
    <xdr:cxnSp macro="">
      <xdr:nvCxnSpPr>
        <xdr:cNvPr id="136" name="直線コネクタ 135"/>
        <xdr:cNvCxnSpPr/>
      </xdr:nvCxnSpPr>
      <xdr:spPr>
        <a:xfrm>
          <a:off x="2336800" y="1073708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61214</xdr:rowOff>
    </xdr:from>
    <xdr:to>
      <xdr:col>15</xdr:col>
      <xdr:colOff>133350</xdr:colOff>
      <xdr:row>62</xdr:row>
      <xdr:rowOff>162814</xdr:rowOff>
    </xdr:to>
    <xdr:sp macro="" textlink="">
      <xdr:nvSpPr>
        <xdr:cNvPr id="137" name="フローチャート: 判断 136"/>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1541</xdr:rowOff>
    </xdr:from>
    <xdr:ext cx="762000" cy="259045"/>
    <xdr:sp macro="" textlink="">
      <xdr:nvSpPr>
        <xdr:cNvPr id="138" name="テキスト ボックス 137"/>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107188</xdr:rowOff>
    </xdr:from>
    <xdr:to>
      <xdr:col>11</xdr:col>
      <xdr:colOff>31750</xdr:colOff>
      <xdr:row>62</xdr:row>
      <xdr:rowOff>116840</xdr:rowOff>
    </xdr:to>
    <xdr:cxnSp macro="">
      <xdr:nvCxnSpPr>
        <xdr:cNvPr id="139" name="直線コネクタ 138"/>
        <xdr:cNvCxnSpPr/>
      </xdr:nvCxnSpPr>
      <xdr:spPr>
        <a:xfrm flipV="1">
          <a:off x="1447800" y="107370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2" name="フローチャート: 判断 141"/>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3" name="テキスト ボックス 142"/>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169926</xdr:rowOff>
    </xdr:from>
    <xdr:to>
      <xdr:col>23</xdr:col>
      <xdr:colOff>184150</xdr:colOff>
      <xdr:row>62</xdr:row>
      <xdr:rowOff>100076</xdr:rowOff>
    </xdr:to>
    <xdr:sp macro="" textlink="">
      <xdr:nvSpPr>
        <xdr:cNvPr id="149" name="楕円 148"/>
        <xdr:cNvSpPr/>
      </xdr:nvSpPr>
      <xdr:spPr>
        <a:xfrm>
          <a:off x="49022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15003</xdr:rowOff>
    </xdr:from>
    <xdr:ext cx="762000" cy="259045"/>
    <xdr:sp macro="" textlink="">
      <xdr:nvSpPr>
        <xdr:cNvPr id="150" name="財政構造の弾力性該当値テキスト"/>
        <xdr:cNvSpPr txBox="1"/>
      </xdr:nvSpPr>
      <xdr:spPr>
        <a:xfrm>
          <a:off x="50419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85344</xdr:rowOff>
    </xdr:from>
    <xdr:to>
      <xdr:col>19</xdr:col>
      <xdr:colOff>184150</xdr:colOff>
      <xdr:row>63</xdr:row>
      <xdr:rowOff>15494</xdr:rowOff>
    </xdr:to>
    <xdr:sp macro="" textlink="">
      <xdr:nvSpPr>
        <xdr:cNvPr id="151" name="楕円 150"/>
        <xdr:cNvSpPr/>
      </xdr:nvSpPr>
      <xdr:spPr>
        <a:xfrm>
          <a:off x="4064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271</xdr:rowOff>
    </xdr:from>
    <xdr:ext cx="736600" cy="259045"/>
    <xdr:sp macro="" textlink="">
      <xdr:nvSpPr>
        <xdr:cNvPr id="152" name="テキスト ボックス 151"/>
        <xdr:cNvSpPr txBox="1"/>
      </xdr:nvSpPr>
      <xdr:spPr>
        <a:xfrm>
          <a:off x="3733800" y="1080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70866</xdr:rowOff>
    </xdr:from>
    <xdr:to>
      <xdr:col>15</xdr:col>
      <xdr:colOff>133350</xdr:colOff>
      <xdr:row>63</xdr:row>
      <xdr:rowOff>1016</xdr:rowOff>
    </xdr:to>
    <xdr:sp macro="" textlink="">
      <xdr:nvSpPr>
        <xdr:cNvPr id="153" name="楕円 152"/>
        <xdr:cNvSpPr/>
      </xdr:nvSpPr>
      <xdr:spPr>
        <a:xfrm>
          <a:off x="3175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157243</xdr:rowOff>
    </xdr:from>
    <xdr:ext cx="762000" cy="259045"/>
    <xdr:sp macro="" textlink="">
      <xdr:nvSpPr>
        <xdr:cNvPr id="154" name="テキスト ボックス 153"/>
        <xdr:cNvSpPr txBox="1"/>
      </xdr:nvSpPr>
      <xdr:spPr>
        <a:xfrm>
          <a:off x="2844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56388</xdr:rowOff>
    </xdr:from>
    <xdr:to>
      <xdr:col>11</xdr:col>
      <xdr:colOff>82550</xdr:colOff>
      <xdr:row>62</xdr:row>
      <xdr:rowOff>157988</xdr:rowOff>
    </xdr:to>
    <xdr:sp macro="" textlink="">
      <xdr:nvSpPr>
        <xdr:cNvPr id="155" name="楕円 154"/>
        <xdr:cNvSpPr/>
      </xdr:nvSpPr>
      <xdr:spPr>
        <a:xfrm>
          <a:off x="2286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56" name="テキスト ボックス 155"/>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57" name="楕円 156"/>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58" name="テキスト ボックス 157"/>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[128,645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需用費の節減や委託業務の見直し等により、物件費は類似団体平均よりも低い水準を維持している一方で、除排雪経費を含む維持補修費が高い数値となっている。</a:t>
          </a:r>
          <a:endParaRPr lang="ja-JP" altLang="ja-JP" sz="1400">
            <a:effectLst/>
          </a:endParaRPr>
        </a:p>
        <a:p>
          <a:r>
            <a:rPr kumimoji="1" lang="ja-JP" altLang="ja-JP" sz="1100">
              <a:solidFill>
                <a:schemeClr val="dk1"/>
              </a:solidFill>
              <a:effectLst/>
              <a:latin typeface="+mn-lt"/>
              <a:ea typeface="+mn-ea"/>
              <a:cs typeface="+mn-cs"/>
            </a:rPr>
            <a:t>　今後は人口減少対策をはじめとした市が担う業務の多様化により、職員数削減が頭打ちになってきたことや、老朽化した施設等の維持補修費の増加が</a:t>
          </a:r>
          <a:r>
            <a:rPr kumimoji="1" lang="ja-JP" altLang="en-US" sz="1100">
              <a:solidFill>
                <a:schemeClr val="dk1"/>
              </a:solidFill>
              <a:effectLst/>
              <a:latin typeface="+mn-lt"/>
              <a:ea typeface="+mn-ea"/>
              <a:cs typeface="+mn-cs"/>
            </a:rPr>
            <a:t>見込まれ</a:t>
          </a:r>
          <a:r>
            <a:rPr kumimoji="1" lang="ja-JP" altLang="ja-JP" sz="1100">
              <a:solidFill>
                <a:schemeClr val="dk1"/>
              </a:solidFill>
              <a:effectLst/>
              <a:latin typeface="+mn-lt"/>
              <a:ea typeface="+mn-ea"/>
              <a:cs typeface="+mn-cs"/>
            </a:rPr>
            <a:t>、人口一人当たり人件費・物件費等決算額は増加していくことが予想される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、業務の効率化や公共施設の統廃合等によりコストの低減を図っていく。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147385</xdr:rowOff>
    </xdr:from>
    <xdr:to>
      <xdr:col>23</xdr:col>
      <xdr:colOff>133350</xdr:colOff>
      <xdr:row>89</xdr:row>
      <xdr:rowOff>7776</xdr:rowOff>
    </xdr:to>
    <xdr:cxnSp macro="">
      <xdr:nvCxnSpPr>
        <xdr:cNvPr id="188" name="直線コネクタ 187"/>
        <xdr:cNvCxnSpPr/>
      </xdr:nvCxnSpPr>
      <xdr:spPr>
        <a:xfrm flipV="1">
          <a:off x="4953000" y="13863385"/>
          <a:ext cx="0" cy="14034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151303</xdr:rowOff>
    </xdr:from>
    <xdr:ext cx="762000" cy="259045"/>
    <xdr:sp macro="" textlink="">
      <xdr:nvSpPr>
        <xdr:cNvPr id="189" name="人件費・物件費等の状況最小値テキスト"/>
        <xdr:cNvSpPr txBox="1"/>
      </xdr:nvSpPr>
      <xdr:spPr>
        <a:xfrm>
          <a:off x="5041900" y="1523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7776</xdr:rowOff>
    </xdr:from>
    <xdr:to>
      <xdr:col>24</xdr:col>
      <xdr:colOff>12700</xdr:colOff>
      <xdr:row>89</xdr:row>
      <xdr:rowOff>7776</xdr:rowOff>
    </xdr:to>
    <xdr:cxnSp macro="">
      <xdr:nvCxnSpPr>
        <xdr:cNvPr id="190" name="直線コネクタ 189"/>
        <xdr:cNvCxnSpPr/>
      </xdr:nvCxnSpPr>
      <xdr:spPr>
        <a:xfrm>
          <a:off x="4864100" y="1526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62312</xdr:rowOff>
    </xdr:from>
    <xdr:ext cx="762000" cy="259045"/>
    <xdr:sp macro="" textlink="">
      <xdr:nvSpPr>
        <xdr:cNvPr id="191" name="人件費・物件費等の状況最大値テキスト"/>
        <xdr:cNvSpPr txBox="1"/>
      </xdr:nvSpPr>
      <xdr:spPr>
        <a:xfrm>
          <a:off x="5041900" y="136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147385</xdr:rowOff>
    </xdr:from>
    <xdr:to>
      <xdr:col>24</xdr:col>
      <xdr:colOff>12700</xdr:colOff>
      <xdr:row>80</xdr:row>
      <xdr:rowOff>147385</xdr:rowOff>
    </xdr:to>
    <xdr:cxnSp macro="">
      <xdr:nvCxnSpPr>
        <xdr:cNvPr id="192" name="直線コネクタ 191"/>
        <xdr:cNvCxnSpPr/>
      </xdr:nvCxnSpPr>
      <xdr:spPr>
        <a:xfrm>
          <a:off x="4864100" y="1386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70565</xdr:rowOff>
    </xdr:from>
    <xdr:to>
      <xdr:col>23</xdr:col>
      <xdr:colOff>133350</xdr:colOff>
      <xdr:row>86</xdr:row>
      <xdr:rowOff>34136</xdr:rowOff>
    </xdr:to>
    <xdr:cxnSp macro="">
      <xdr:nvCxnSpPr>
        <xdr:cNvPr id="193" name="直線コネクタ 192"/>
        <xdr:cNvCxnSpPr/>
      </xdr:nvCxnSpPr>
      <xdr:spPr>
        <a:xfrm>
          <a:off x="4114800" y="14472365"/>
          <a:ext cx="838200" cy="30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164202</xdr:rowOff>
    </xdr:from>
    <xdr:ext cx="762000" cy="259045"/>
    <xdr:sp macro="" textlink="">
      <xdr:nvSpPr>
        <xdr:cNvPr id="194" name="人件費・物件費等の状況平均値テキスト"/>
        <xdr:cNvSpPr txBox="1"/>
      </xdr:nvSpPr>
      <xdr:spPr>
        <a:xfrm>
          <a:off x="5041900" y="14394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147675</xdr:rowOff>
    </xdr:from>
    <xdr:to>
      <xdr:col>23</xdr:col>
      <xdr:colOff>184150</xdr:colOff>
      <xdr:row>85</xdr:row>
      <xdr:rowOff>77825</xdr:rowOff>
    </xdr:to>
    <xdr:sp macro="" textlink="">
      <xdr:nvSpPr>
        <xdr:cNvPr id="195" name="フローチャート: 判断 194"/>
        <xdr:cNvSpPr/>
      </xdr:nvSpPr>
      <xdr:spPr>
        <a:xfrm>
          <a:off x="4902200" y="1454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70565</xdr:rowOff>
    </xdr:from>
    <xdr:to>
      <xdr:col>19</xdr:col>
      <xdr:colOff>133350</xdr:colOff>
      <xdr:row>84</xdr:row>
      <xdr:rowOff>93007</xdr:rowOff>
    </xdr:to>
    <xdr:cxnSp macro="">
      <xdr:nvCxnSpPr>
        <xdr:cNvPr id="196" name="直線コネクタ 195"/>
        <xdr:cNvCxnSpPr/>
      </xdr:nvCxnSpPr>
      <xdr:spPr>
        <a:xfrm flipV="1">
          <a:off x="3225800" y="14472365"/>
          <a:ext cx="889000" cy="2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18720</xdr:rowOff>
    </xdr:from>
    <xdr:to>
      <xdr:col>19</xdr:col>
      <xdr:colOff>184150</xdr:colOff>
      <xdr:row>84</xdr:row>
      <xdr:rowOff>120320</xdr:rowOff>
    </xdr:to>
    <xdr:sp macro="" textlink="">
      <xdr:nvSpPr>
        <xdr:cNvPr id="197" name="フローチャート: 判断 196"/>
        <xdr:cNvSpPr/>
      </xdr:nvSpPr>
      <xdr:spPr>
        <a:xfrm>
          <a:off x="4064000" y="144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130497</xdr:rowOff>
    </xdr:from>
    <xdr:ext cx="736600" cy="259045"/>
    <xdr:sp macro="" textlink="">
      <xdr:nvSpPr>
        <xdr:cNvPr id="198" name="テキスト ボックス 197"/>
        <xdr:cNvSpPr txBox="1"/>
      </xdr:nvSpPr>
      <xdr:spPr>
        <a:xfrm>
          <a:off x="3733800" y="14189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40061</xdr:rowOff>
    </xdr:from>
    <xdr:to>
      <xdr:col>15</xdr:col>
      <xdr:colOff>82550</xdr:colOff>
      <xdr:row>84</xdr:row>
      <xdr:rowOff>93007</xdr:rowOff>
    </xdr:to>
    <xdr:cxnSp macro="">
      <xdr:nvCxnSpPr>
        <xdr:cNvPr id="199" name="直線コネクタ 198"/>
        <xdr:cNvCxnSpPr/>
      </xdr:nvCxnSpPr>
      <xdr:spPr>
        <a:xfrm>
          <a:off x="2336800" y="14441861"/>
          <a:ext cx="889000" cy="5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133786</xdr:rowOff>
    </xdr:from>
    <xdr:to>
      <xdr:col>15</xdr:col>
      <xdr:colOff>133350</xdr:colOff>
      <xdr:row>84</xdr:row>
      <xdr:rowOff>63936</xdr:rowOff>
    </xdr:to>
    <xdr:sp macro="" textlink="">
      <xdr:nvSpPr>
        <xdr:cNvPr id="200" name="フローチャート: 判断 199"/>
        <xdr:cNvSpPr/>
      </xdr:nvSpPr>
      <xdr:spPr>
        <a:xfrm>
          <a:off x="3175000" y="1436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74113</xdr:rowOff>
    </xdr:from>
    <xdr:ext cx="762000" cy="259045"/>
    <xdr:sp macro="" textlink="">
      <xdr:nvSpPr>
        <xdr:cNvPr id="201" name="テキスト ボックス 200"/>
        <xdr:cNvSpPr txBox="1"/>
      </xdr:nvSpPr>
      <xdr:spPr>
        <a:xfrm>
          <a:off x="2844800" y="1413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2539</xdr:rowOff>
    </xdr:from>
    <xdr:to>
      <xdr:col>11</xdr:col>
      <xdr:colOff>31750</xdr:colOff>
      <xdr:row>84</xdr:row>
      <xdr:rowOff>40061</xdr:rowOff>
    </xdr:to>
    <xdr:cxnSp macro="">
      <xdr:nvCxnSpPr>
        <xdr:cNvPr id="202" name="直線コネクタ 201"/>
        <xdr:cNvCxnSpPr/>
      </xdr:nvCxnSpPr>
      <xdr:spPr>
        <a:xfrm>
          <a:off x="1447800" y="14404339"/>
          <a:ext cx="889000" cy="3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90734</xdr:rowOff>
    </xdr:from>
    <xdr:to>
      <xdr:col>11</xdr:col>
      <xdr:colOff>82550</xdr:colOff>
      <xdr:row>84</xdr:row>
      <xdr:rowOff>20884</xdr:rowOff>
    </xdr:to>
    <xdr:sp macro="" textlink="">
      <xdr:nvSpPr>
        <xdr:cNvPr id="203" name="フローチャート: 判断 202"/>
        <xdr:cNvSpPr/>
      </xdr:nvSpPr>
      <xdr:spPr>
        <a:xfrm>
          <a:off x="2286000" y="1432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31061</xdr:rowOff>
    </xdr:from>
    <xdr:ext cx="762000" cy="259045"/>
    <xdr:sp macro="" textlink="">
      <xdr:nvSpPr>
        <xdr:cNvPr id="204" name="テキスト ボックス 203"/>
        <xdr:cNvSpPr txBox="1"/>
      </xdr:nvSpPr>
      <xdr:spPr>
        <a:xfrm>
          <a:off x="1955800" y="1408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67951</xdr:rowOff>
    </xdr:from>
    <xdr:to>
      <xdr:col>7</xdr:col>
      <xdr:colOff>31750</xdr:colOff>
      <xdr:row>83</xdr:row>
      <xdr:rowOff>169551</xdr:rowOff>
    </xdr:to>
    <xdr:sp macro="" textlink="">
      <xdr:nvSpPr>
        <xdr:cNvPr id="205" name="フローチャート: 判断 204"/>
        <xdr:cNvSpPr/>
      </xdr:nvSpPr>
      <xdr:spPr>
        <a:xfrm>
          <a:off x="13970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8278</xdr:rowOff>
    </xdr:from>
    <xdr:ext cx="762000" cy="259045"/>
    <xdr:sp macro="" textlink="">
      <xdr:nvSpPr>
        <xdr:cNvPr id="206" name="テキスト ボックス 205"/>
        <xdr:cNvSpPr txBox="1"/>
      </xdr:nvSpPr>
      <xdr:spPr>
        <a:xfrm>
          <a:off x="1066800" y="14067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154786</xdr:rowOff>
    </xdr:from>
    <xdr:to>
      <xdr:col>23</xdr:col>
      <xdr:colOff>184150</xdr:colOff>
      <xdr:row>86</xdr:row>
      <xdr:rowOff>84936</xdr:rowOff>
    </xdr:to>
    <xdr:sp macro="" textlink="">
      <xdr:nvSpPr>
        <xdr:cNvPr id="212" name="楕円 211"/>
        <xdr:cNvSpPr/>
      </xdr:nvSpPr>
      <xdr:spPr>
        <a:xfrm>
          <a:off x="4902200" y="1472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126863</xdr:rowOff>
    </xdr:from>
    <xdr:ext cx="762000" cy="259045"/>
    <xdr:sp macro="" textlink="">
      <xdr:nvSpPr>
        <xdr:cNvPr id="213" name="人件費・物件費等の状況該当値テキスト"/>
        <xdr:cNvSpPr txBox="1"/>
      </xdr:nvSpPr>
      <xdr:spPr>
        <a:xfrm>
          <a:off x="5041900" y="1470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19765</xdr:rowOff>
    </xdr:from>
    <xdr:to>
      <xdr:col>19</xdr:col>
      <xdr:colOff>184150</xdr:colOff>
      <xdr:row>84</xdr:row>
      <xdr:rowOff>121365</xdr:rowOff>
    </xdr:to>
    <xdr:sp macro="" textlink="">
      <xdr:nvSpPr>
        <xdr:cNvPr id="214" name="楕円 213"/>
        <xdr:cNvSpPr/>
      </xdr:nvSpPr>
      <xdr:spPr>
        <a:xfrm>
          <a:off x="4064000" y="1442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106142</xdr:rowOff>
    </xdr:from>
    <xdr:ext cx="736600" cy="259045"/>
    <xdr:sp macro="" textlink="">
      <xdr:nvSpPr>
        <xdr:cNvPr id="215" name="テキスト ボックス 214"/>
        <xdr:cNvSpPr txBox="1"/>
      </xdr:nvSpPr>
      <xdr:spPr>
        <a:xfrm>
          <a:off x="3733800" y="14507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42207</xdr:rowOff>
    </xdr:from>
    <xdr:to>
      <xdr:col>15</xdr:col>
      <xdr:colOff>133350</xdr:colOff>
      <xdr:row>84</xdr:row>
      <xdr:rowOff>143807</xdr:rowOff>
    </xdr:to>
    <xdr:sp macro="" textlink="">
      <xdr:nvSpPr>
        <xdr:cNvPr id="216" name="楕円 215"/>
        <xdr:cNvSpPr/>
      </xdr:nvSpPr>
      <xdr:spPr>
        <a:xfrm>
          <a:off x="3175000" y="1444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128584</xdr:rowOff>
    </xdr:from>
    <xdr:ext cx="762000" cy="259045"/>
    <xdr:sp macro="" textlink="">
      <xdr:nvSpPr>
        <xdr:cNvPr id="217" name="テキスト ボックス 216"/>
        <xdr:cNvSpPr txBox="1"/>
      </xdr:nvSpPr>
      <xdr:spPr>
        <a:xfrm>
          <a:off x="2844800" y="1453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160711</xdr:rowOff>
    </xdr:from>
    <xdr:to>
      <xdr:col>11</xdr:col>
      <xdr:colOff>82550</xdr:colOff>
      <xdr:row>84</xdr:row>
      <xdr:rowOff>90861</xdr:rowOff>
    </xdr:to>
    <xdr:sp macro="" textlink="">
      <xdr:nvSpPr>
        <xdr:cNvPr id="218" name="楕円 217"/>
        <xdr:cNvSpPr/>
      </xdr:nvSpPr>
      <xdr:spPr>
        <a:xfrm>
          <a:off x="2286000" y="1439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75638</xdr:rowOff>
    </xdr:from>
    <xdr:ext cx="762000" cy="259045"/>
    <xdr:sp macro="" textlink="">
      <xdr:nvSpPr>
        <xdr:cNvPr id="219" name="テキスト ボックス 218"/>
        <xdr:cNvSpPr txBox="1"/>
      </xdr:nvSpPr>
      <xdr:spPr>
        <a:xfrm>
          <a:off x="1955800" y="144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123189</xdr:rowOff>
    </xdr:from>
    <xdr:to>
      <xdr:col>7</xdr:col>
      <xdr:colOff>31750</xdr:colOff>
      <xdr:row>84</xdr:row>
      <xdr:rowOff>53339</xdr:rowOff>
    </xdr:to>
    <xdr:sp macro="" textlink="">
      <xdr:nvSpPr>
        <xdr:cNvPr id="220" name="楕円 219"/>
        <xdr:cNvSpPr/>
      </xdr:nvSpPr>
      <xdr:spPr>
        <a:xfrm>
          <a:off x="1397000" y="1435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38116</xdr:rowOff>
    </xdr:from>
    <xdr:ext cx="762000" cy="259045"/>
    <xdr:sp macro="" textlink="">
      <xdr:nvSpPr>
        <xdr:cNvPr id="221" name="テキスト ボックス 220"/>
        <xdr:cNvSpPr txBox="1"/>
      </xdr:nvSpPr>
      <xdr:spPr>
        <a:xfrm>
          <a:off x="1066800" y="1443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退職者の増加と、これに伴う新規採用のため給与水準が低下したことにより、類似団体平均と比較するとラスパイレス指数は低い。</a:t>
          </a:r>
          <a:endParaRPr lang="ja-JP" altLang="ja-JP" sz="1400">
            <a:effectLst/>
          </a:endParaRPr>
        </a:p>
        <a:p>
          <a:r>
            <a:rPr kumimoji="1" lang="ja-JP" altLang="ja-JP" sz="1100">
              <a:solidFill>
                <a:schemeClr val="dk1"/>
              </a:solidFill>
              <a:effectLst/>
              <a:latin typeface="+mn-lt"/>
              <a:ea typeface="+mn-ea"/>
              <a:cs typeface="+mn-cs"/>
            </a:rPr>
            <a:t>　今後も国家公務員や民間給与の状況を踏まえながら、人事評価制度を有効に活用するなどして給与の適正化に努める。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2" name="直線コネクタ 251"/>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3"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4" name="直線コネクタ 253"/>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97971</xdr:rowOff>
    </xdr:from>
    <xdr:to>
      <xdr:col>81</xdr:col>
      <xdr:colOff>44450</xdr:colOff>
      <xdr:row>84</xdr:row>
      <xdr:rowOff>30843</xdr:rowOff>
    </xdr:to>
    <xdr:cxnSp macro="">
      <xdr:nvCxnSpPr>
        <xdr:cNvPr id="257" name="直線コネクタ 256"/>
        <xdr:cNvCxnSpPr/>
      </xdr:nvCxnSpPr>
      <xdr:spPr>
        <a:xfrm flipV="1">
          <a:off x="16179800" y="14156871"/>
          <a:ext cx="8382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84</xdr:row>
      <xdr:rowOff>30843</xdr:rowOff>
    </xdr:to>
    <xdr:cxnSp macro="">
      <xdr:nvCxnSpPr>
        <xdr:cNvPr id="260" name="直線コネクタ 259"/>
        <xdr:cNvCxnSpPr/>
      </xdr:nvCxnSpPr>
      <xdr:spPr>
        <a:xfrm>
          <a:off x="15290800" y="1443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62" name="テキスト ボックス 261"/>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13607</xdr:rowOff>
    </xdr:from>
    <xdr:to>
      <xdr:col>72</xdr:col>
      <xdr:colOff>203200</xdr:colOff>
      <xdr:row>84</xdr:row>
      <xdr:rowOff>30843</xdr:rowOff>
    </xdr:to>
    <xdr:cxnSp macro="">
      <xdr:nvCxnSpPr>
        <xdr:cNvPr id="263" name="直線コネクタ 262"/>
        <xdr:cNvCxnSpPr/>
      </xdr:nvCxnSpPr>
      <xdr:spPr>
        <a:xfrm>
          <a:off x="14401800" y="144154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4" name="フローチャート: 判断 263"/>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153506</xdr:rowOff>
    </xdr:from>
    <xdr:ext cx="762000" cy="259045"/>
    <xdr:sp macro="" textlink="">
      <xdr:nvSpPr>
        <xdr:cNvPr id="265" name="テキスト ボックス 264"/>
        <xdr:cNvSpPr txBox="1"/>
      </xdr:nvSpPr>
      <xdr:spPr>
        <a:xfrm>
          <a:off x="14909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13607</xdr:rowOff>
    </xdr:from>
    <xdr:to>
      <xdr:col>68</xdr:col>
      <xdr:colOff>152400</xdr:colOff>
      <xdr:row>84</xdr:row>
      <xdr:rowOff>82550</xdr:rowOff>
    </xdr:to>
    <xdr:cxnSp macro="">
      <xdr:nvCxnSpPr>
        <xdr:cNvPr id="266" name="直線コネクタ 265"/>
        <xdr:cNvCxnSpPr/>
      </xdr:nvCxnSpPr>
      <xdr:spPr>
        <a:xfrm flipV="1">
          <a:off x="13512800" y="144154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7" name="フローチャート: 判断 266"/>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68" name="テキスト ボックス 267"/>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0" name="テキスト ボックス 269"/>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47171</xdr:rowOff>
    </xdr:from>
    <xdr:to>
      <xdr:col>81</xdr:col>
      <xdr:colOff>95250</xdr:colOff>
      <xdr:row>82</xdr:row>
      <xdr:rowOff>148771</xdr:rowOff>
    </xdr:to>
    <xdr:sp macro="" textlink="">
      <xdr:nvSpPr>
        <xdr:cNvPr id="276" name="楕円 275"/>
        <xdr:cNvSpPr/>
      </xdr:nvSpPr>
      <xdr:spPr>
        <a:xfrm>
          <a:off x="169672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63698</xdr:rowOff>
    </xdr:from>
    <xdr:ext cx="762000" cy="259045"/>
    <xdr:sp macro="" textlink="">
      <xdr:nvSpPr>
        <xdr:cNvPr id="277" name="給与水準   （国との比較）該当値テキスト"/>
        <xdr:cNvSpPr txBox="1"/>
      </xdr:nvSpPr>
      <xdr:spPr>
        <a:xfrm>
          <a:off x="17106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78" name="楕円 277"/>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79" name="テキスト ボックス 278"/>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151493</xdr:rowOff>
    </xdr:from>
    <xdr:to>
      <xdr:col>73</xdr:col>
      <xdr:colOff>44450</xdr:colOff>
      <xdr:row>84</xdr:row>
      <xdr:rowOff>81643</xdr:rowOff>
    </xdr:to>
    <xdr:sp macro="" textlink="">
      <xdr:nvSpPr>
        <xdr:cNvPr id="280" name="楕円 279"/>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91820</xdr:rowOff>
    </xdr:from>
    <xdr:ext cx="762000" cy="259045"/>
    <xdr:sp macro="" textlink="">
      <xdr:nvSpPr>
        <xdr:cNvPr id="281" name="テキスト ボックス 280"/>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134257</xdr:rowOff>
    </xdr:from>
    <xdr:to>
      <xdr:col>68</xdr:col>
      <xdr:colOff>203200</xdr:colOff>
      <xdr:row>84</xdr:row>
      <xdr:rowOff>64407</xdr:rowOff>
    </xdr:to>
    <xdr:sp macro="" textlink="">
      <xdr:nvSpPr>
        <xdr:cNvPr id="282" name="楕円 281"/>
        <xdr:cNvSpPr/>
      </xdr:nvSpPr>
      <xdr:spPr>
        <a:xfrm>
          <a:off x="14351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74584</xdr:rowOff>
    </xdr:from>
    <xdr:ext cx="762000" cy="259045"/>
    <xdr:sp macro="" textlink="">
      <xdr:nvSpPr>
        <xdr:cNvPr id="283" name="テキスト ボックス 282"/>
        <xdr:cNvSpPr txBox="1"/>
      </xdr:nvSpPr>
      <xdr:spPr>
        <a:xfrm>
          <a:off x="14020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4" name="楕円 283"/>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5" name="テキスト ボックス 284"/>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組織の簡素化や業務の見直しなどによる人員削減（対平成</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比 </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14.3%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137</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日現在）の結果、人口千人当たり職員数は類似団体平均と比較して低い水準を維持している。</a:t>
          </a:r>
          <a:endParaRPr lang="ja-JP" altLang="ja-JP" sz="1400">
            <a:effectLst/>
          </a:endParaRPr>
        </a:p>
        <a:p>
          <a:r>
            <a:rPr kumimoji="1" lang="ja-JP" altLang="ja-JP" sz="1100">
              <a:solidFill>
                <a:schemeClr val="dk1"/>
              </a:solidFill>
              <a:effectLst/>
              <a:latin typeface="+mn-lt"/>
              <a:ea typeface="+mn-ea"/>
              <a:cs typeface="+mn-cs"/>
            </a:rPr>
            <a:t>　今後も簡素で効率的な組織体制の構築を図り、適正な定員管理に努める。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128799</xdr:rowOff>
    </xdr:to>
    <xdr:cxnSp macro="">
      <xdr:nvCxnSpPr>
        <xdr:cNvPr id="315" name="直線コネクタ 314"/>
        <xdr:cNvCxnSpPr/>
      </xdr:nvCxnSpPr>
      <xdr:spPr>
        <a:xfrm flipV="1">
          <a:off x="17018000" y="10223923"/>
          <a:ext cx="0" cy="1220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100876</xdr:rowOff>
    </xdr:from>
    <xdr:ext cx="762000" cy="259045"/>
    <xdr:sp macro="" textlink="">
      <xdr:nvSpPr>
        <xdr:cNvPr id="316" name="定員管理の状況最小値テキスト"/>
        <xdr:cNvSpPr txBox="1"/>
      </xdr:nvSpPr>
      <xdr:spPr>
        <a:xfrm>
          <a:off x="17106900" y="1141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128799</xdr:rowOff>
    </xdr:from>
    <xdr:to>
      <xdr:col>81</xdr:col>
      <xdr:colOff>133350</xdr:colOff>
      <xdr:row>66</xdr:row>
      <xdr:rowOff>128799</xdr:rowOff>
    </xdr:to>
    <xdr:cxnSp macro="">
      <xdr:nvCxnSpPr>
        <xdr:cNvPr id="317" name="直線コネクタ 316"/>
        <xdr:cNvCxnSpPr/>
      </xdr:nvCxnSpPr>
      <xdr:spPr>
        <a:xfrm>
          <a:off x="16929100" y="1144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18"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19" name="直線コネクタ 318"/>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155046</xdr:rowOff>
    </xdr:from>
    <xdr:to>
      <xdr:col>81</xdr:col>
      <xdr:colOff>44450</xdr:colOff>
      <xdr:row>62</xdr:row>
      <xdr:rowOff>161079</xdr:rowOff>
    </xdr:to>
    <xdr:cxnSp macro="">
      <xdr:nvCxnSpPr>
        <xdr:cNvPr id="320" name="直線コネクタ 319"/>
        <xdr:cNvCxnSpPr/>
      </xdr:nvCxnSpPr>
      <xdr:spPr>
        <a:xfrm>
          <a:off x="16179800" y="10784946"/>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98442</xdr:rowOff>
    </xdr:from>
    <xdr:ext cx="762000" cy="259045"/>
    <xdr:sp macro="" textlink="">
      <xdr:nvSpPr>
        <xdr:cNvPr id="321" name="定員管理の状況平均値テキスト"/>
        <xdr:cNvSpPr txBox="1"/>
      </xdr:nvSpPr>
      <xdr:spPr>
        <a:xfrm>
          <a:off x="17106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22" name="フローチャート: 判断 321"/>
        <xdr:cNvSpPr/>
      </xdr:nvSpPr>
      <xdr:spPr>
        <a:xfrm>
          <a:off x="16967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155046</xdr:rowOff>
    </xdr:from>
    <xdr:to>
      <xdr:col>77</xdr:col>
      <xdr:colOff>44450</xdr:colOff>
      <xdr:row>62</xdr:row>
      <xdr:rowOff>161079</xdr:rowOff>
    </xdr:to>
    <xdr:cxnSp macro="">
      <xdr:nvCxnSpPr>
        <xdr:cNvPr id="323" name="直線コネクタ 322"/>
        <xdr:cNvCxnSpPr/>
      </xdr:nvCxnSpPr>
      <xdr:spPr>
        <a:xfrm flipV="1">
          <a:off x="15290800" y="10784946"/>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124354</xdr:rowOff>
    </xdr:from>
    <xdr:to>
      <xdr:col>77</xdr:col>
      <xdr:colOff>95250</xdr:colOff>
      <xdr:row>63</xdr:row>
      <xdr:rowOff>54504</xdr:rowOff>
    </xdr:to>
    <xdr:sp macro="" textlink="">
      <xdr:nvSpPr>
        <xdr:cNvPr id="324" name="フローチャート: 判断 323"/>
        <xdr:cNvSpPr/>
      </xdr:nvSpPr>
      <xdr:spPr>
        <a:xfrm>
          <a:off x="16129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39281</xdr:rowOff>
    </xdr:from>
    <xdr:ext cx="736600" cy="259045"/>
    <xdr:sp macro="" textlink="">
      <xdr:nvSpPr>
        <xdr:cNvPr id="325" name="テキスト ボックス 324"/>
        <xdr:cNvSpPr txBox="1"/>
      </xdr:nvSpPr>
      <xdr:spPr>
        <a:xfrm>
          <a:off x="15798800" y="10840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144992</xdr:rowOff>
    </xdr:from>
    <xdr:to>
      <xdr:col>72</xdr:col>
      <xdr:colOff>203200</xdr:colOff>
      <xdr:row>62</xdr:row>
      <xdr:rowOff>161079</xdr:rowOff>
    </xdr:to>
    <xdr:cxnSp macro="">
      <xdr:nvCxnSpPr>
        <xdr:cNvPr id="326" name="直線コネクタ 325"/>
        <xdr:cNvCxnSpPr/>
      </xdr:nvCxnSpPr>
      <xdr:spPr>
        <a:xfrm>
          <a:off x="14401800" y="1077489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114300</xdr:rowOff>
    </xdr:from>
    <xdr:to>
      <xdr:col>73</xdr:col>
      <xdr:colOff>44450</xdr:colOff>
      <xdr:row>63</xdr:row>
      <xdr:rowOff>44450</xdr:rowOff>
    </xdr:to>
    <xdr:sp macro="" textlink="">
      <xdr:nvSpPr>
        <xdr:cNvPr id="327" name="フローチャート: 判断 326"/>
        <xdr:cNvSpPr/>
      </xdr:nvSpPr>
      <xdr:spPr>
        <a:xfrm>
          <a:off x="15240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29227</xdr:rowOff>
    </xdr:from>
    <xdr:ext cx="762000" cy="259045"/>
    <xdr:sp macro="" textlink="">
      <xdr:nvSpPr>
        <xdr:cNvPr id="328" name="テキスト ボックス 327"/>
        <xdr:cNvSpPr txBox="1"/>
      </xdr:nvSpPr>
      <xdr:spPr>
        <a:xfrm>
          <a:off x="14909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140970</xdr:rowOff>
    </xdr:from>
    <xdr:to>
      <xdr:col>68</xdr:col>
      <xdr:colOff>152400</xdr:colOff>
      <xdr:row>62</xdr:row>
      <xdr:rowOff>144992</xdr:rowOff>
    </xdr:to>
    <xdr:cxnSp macro="">
      <xdr:nvCxnSpPr>
        <xdr:cNvPr id="329" name="直線コネクタ 328"/>
        <xdr:cNvCxnSpPr/>
      </xdr:nvCxnSpPr>
      <xdr:spPr>
        <a:xfrm>
          <a:off x="13512800" y="1077087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0" name="フローチャート: 判断 329"/>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1" name="テキスト ボックス 330"/>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2" name="フローチャート: 判断 331"/>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23195</xdr:rowOff>
    </xdr:from>
    <xdr:ext cx="762000" cy="259045"/>
    <xdr:sp macro="" textlink="">
      <xdr:nvSpPr>
        <xdr:cNvPr id="333" name="テキスト ボックス 332"/>
        <xdr:cNvSpPr txBox="1"/>
      </xdr:nvSpPr>
      <xdr:spPr>
        <a:xfrm>
          <a:off x="13131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39" name="楕円 338"/>
        <xdr:cNvSpPr/>
      </xdr:nvSpPr>
      <xdr:spPr>
        <a:xfrm>
          <a:off x="169672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126806</xdr:rowOff>
    </xdr:from>
    <xdr:ext cx="762000" cy="259045"/>
    <xdr:sp macro="" textlink="">
      <xdr:nvSpPr>
        <xdr:cNvPr id="340" name="定員管理の状況該当値テキスト"/>
        <xdr:cNvSpPr txBox="1"/>
      </xdr:nvSpPr>
      <xdr:spPr>
        <a:xfrm>
          <a:off x="17106900" y="1058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104246</xdr:rowOff>
    </xdr:from>
    <xdr:to>
      <xdr:col>77</xdr:col>
      <xdr:colOff>95250</xdr:colOff>
      <xdr:row>63</xdr:row>
      <xdr:rowOff>34396</xdr:rowOff>
    </xdr:to>
    <xdr:sp macro="" textlink="">
      <xdr:nvSpPr>
        <xdr:cNvPr id="341" name="楕円 340"/>
        <xdr:cNvSpPr/>
      </xdr:nvSpPr>
      <xdr:spPr>
        <a:xfrm>
          <a:off x="16129000" y="1073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44573</xdr:rowOff>
    </xdr:from>
    <xdr:ext cx="736600" cy="259045"/>
    <xdr:sp macro="" textlink="">
      <xdr:nvSpPr>
        <xdr:cNvPr id="342" name="テキスト ボックス 341"/>
        <xdr:cNvSpPr txBox="1"/>
      </xdr:nvSpPr>
      <xdr:spPr>
        <a:xfrm>
          <a:off x="15798800" y="10503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110279</xdr:rowOff>
    </xdr:from>
    <xdr:to>
      <xdr:col>73</xdr:col>
      <xdr:colOff>44450</xdr:colOff>
      <xdr:row>63</xdr:row>
      <xdr:rowOff>40429</xdr:rowOff>
    </xdr:to>
    <xdr:sp macro="" textlink="">
      <xdr:nvSpPr>
        <xdr:cNvPr id="343" name="楕円 342"/>
        <xdr:cNvSpPr/>
      </xdr:nvSpPr>
      <xdr:spPr>
        <a:xfrm>
          <a:off x="15240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50606</xdr:rowOff>
    </xdr:from>
    <xdr:ext cx="762000" cy="259045"/>
    <xdr:sp macro="" textlink="">
      <xdr:nvSpPr>
        <xdr:cNvPr id="344" name="テキスト ボックス 343"/>
        <xdr:cNvSpPr txBox="1"/>
      </xdr:nvSpPr>
      <xdr:spPr>
        <a:xfrm>
          <a:off x="14909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94192</xdr:rowOff>
    </xdr:from>
    <xdr:to>
      <xdr:col>68</xdr:col>
      <xdr:colOff>203200</xdr:colOff>
      <xdr:row>63</xdr:row>
      <xdr:rowOff>24342</xdr:rowOff>
    </xdr:to>
    <xdr:sp macro="" textlink="">
      <xdr:nvSpPr>
        <xdr:cNvPr id="345" name="楕円 344"/>
        <xdr:cNvSpPr/>
      </xdr:nvSpPr>
      <xdr:spPr>
        <a:xfrm>
          <a:off x="14351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34519</xdr:rowOff>
    </xdr:from>
    <xdr:ext cx="762000" cy="259045"/>
    <xdr:sp macro="" textlink="">
      <xdr:nvSpPr>
        <xdr:cNvPr id="346" name="テキスト ボックス 345"/>
        <xdr:cNvSpPr txBox="1"/>
      </xdr:nvSpPr>
      <xdr:spPr>
        <a:xfrm>
          <a:off x="14020800" y="104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90170</xdr:rowOff>
    </xdr:from>
    <xdr:to>
      <xdr:col>64</xdr:col>
      <xdr:colOff>152400</xdr:colOff>
      <xdr:row>63</xdr:row>
      <xdr:rowOff>20320</xdr:rowOff>
    </xdr:to>
    <xdr:sp macro="" textlink="">
      <xdr:nvSpPr>
        <xdr:cNvPr id="347" name="楕円 346"/>
        <xdr:cNvSpPr/>
      </xdr:nvSpPr>
      <xdr:spPr>
        <a:xfrm>
          <a:off x="13462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30497</xdr:rowOff>
    </xdr:from>
    <xdr:ext cx="762000" cy="259045"/>
    <xdr:sp macro="" textlink="">
      <xdr:nvSpPr>
        <xdr:cNvPr id="348" name="テキスト ボックス 347"/>
        <xdr:cNvSpPr txBox="1"/>
      </xdr:nvSpPr>
      <xdr:spPr>
        <a:xfrm>
          <a:off x="13131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道路やごみ処理施設等の起債の償還終了等により、数値は改善傾向にある。</a:t>
          </a:r>
          <a:endParaRPr lang="ja-JP" altLang="ja-JP" sz="1400">
            <a:effectLst/>
          </a:endParaRPr>
        </a:p>
        <a:p>
          <a:r>
            <a:rPr kumimoji="1" lang="ja-JP" altLang="ja-JP" sz="1100">
              <a:solidFill>
                <a:schemeClr val="dk1"/>
              </a:solidFill>
              <a:effectLst/>
              <a:latin typeface="+mn-lt"/>
              <a:ea typeface="+mn-ea"/>
              <a:cs typeface="+mn-cs"/>
            </a:rPr>
            <a:t>　中心市街地の活性化事業等の完了に伴い起債額が減少していたが、今後、臨時財政対策債発行額の増加や老朽化の進む公共施設の改修等により、起債額が増加する見込みとなっており、計画的な起債と償還計画を引き続き実施することで、健全な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113030</xdr:rowOff>
    </xdr:from>
    <xdr:to>
      <xdr:col>81</xdr:col>
      <xdr:colOff>44450</xdr:colOff>
      <xdr:row>44</xdr:row>
      <xdr:rowOff>4233</xdr:rowOff>
    </xdr:to>
    <xdr:cxnSp macro="">
      <xdr:nvCxnSpPr>
        <xdr:cNvPr id="376" name="直線コネクタ 375"/>
        <xdr:cNvCxnSpPr/>
      </xdr:nvCxnSpPr>
      <xdr:spPr>
        <a:xfrm flipV="1">
          <a:off x="17018000" y="6285230"/>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27957</xdr:rowOff>
    </xdr:from>
    <xdr:ext cx="762000" cy="259045"/>
    <xdr:sp macro="" textlink="">
      <xdr:nvSpPr>
        <xdr:cNvPr id="379"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113030</xdr:rowOff>
    </xdr:from>
    <xdr:to>
      <xdr:col>81</xdr:col>
      <xdr:colOff>133350</xdr:colOff>
      <xdr:row>36</xdr:row>
      <xdr:rowOff>113030</xdr:rowOff>
    </xdr:to>
    <xdr:cxnSp macro="">
      <xdr:nvCxnSpPr>
        <xdr:cNvPr id="380" name="直線コネクタ 379"/>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60113</xdr:rowOff>
    </xdr:from>
    <xdr:to>
      <xdr:col>81</xdr:col>
      <xdr:colOff>44450</xdr:colOff>
      <xdr:row>41</xdr:row>
      <xdr:rowOff>124460</xdr:rowOff>
    </xdr:to>
    <xdr:cxnSp macro="">
      <xdr:nvCxnSpPr>
        <xdr:cNvPr id="381" name="直線コネクタ 380"/>
        <xdr:cNvCxnSpPr/>
      </xdr:nvCxnSpPr>
      <xdr:spPr>
        <a:xfrm flipV="1">
          <a:off x="16179800" y="708956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2"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124460</xdr:rowOff>
    </xdr:from>
    <xdr:to>
      <xdr:col>77</xdr:col>
      <xdr:colOff>44450</xdr:colOff>
      <xdr:row>42</xdr:row>
      <xdr:rowOff>33444</xdr:rowOff>
    </xdr:to>
    <xdr:cxnSp macro="">
      <xdr:nvCxnSpPr>
        <xdr:cNvPr id="384" name="直線コネクタ 383"/>
        <xdr:cNvCxnSpPr/>
      </xdr:nvCxnSpPr>
      <xdr:spPr>
        <a:xfrm flipV="1">
          <a:off x="15290800" y="715391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11854</xdr:rowOff>
    </xdr:from>
    <xdr:to>
      <xdr:col>77</xdr:col>
      <xdr:colOff>95250</xdr:colOff>
      <xdr:row>40</xdr:row>
      <xdr:rowOff>113454</xdr:rowOff>
    </xdr:to>
    <xdr:sp macro="" textlink="">
      <xdr:nvSpPr>
        <xdr:cNvPr id="385" name="フローチャート: 判断 384"/>
        <xdr:cNvSpPr/>
      </xdr:nvSpPr>
      <xdr:spPr>
        <a:xfrm>
          <a:off x="16129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123631</xdr:rowOff>
    </xdr:from>
    <xdr:ext cx="736600" cy="259045"/>
    <xdr:sp macro="" textlink="">
      <xdr:nvSpPr>
        <xdr:cNvPr id="386" name="テキスト ボックス 385"/>
        <xdr:cNvSpPr txBox="1"/>
      </xdr:nvSpPr>
      <xdr:spPr>
        <a:xfrm>
          <a:off x="15798800" y="663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33444</xdr:rowOff>
    </xdr:from>
    <xdr:to>
      <xdr:col>72</xdr:col>
      <xdr:colOff>203200</xdr:colOff>
      <xdr:row>42</xdr:row>
      <xdr:rowOff>73660</xdr:rowOff>
    </xdr:to>
    <xdr:cxnSp macro="">
      <xdr:nvCxnSpPr>
        <xdr:cNvPr id="387" name="直線コネクタ 386"/>
        <xdr:cNvCxnSpPr/>
      </xdr:nvCxnSpPr>
      <xdr:spPr>
        <a:xfrm flipV="1">
          <a:off x="14401800" y="723434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88" name="フローチャート: 判断 387"/>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389" name="テキスト ボックス 388"/>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138006</xdr:rowOff>
    </xdr:to>
    <xdr:cxnSp macro="">
      <xdr:nvCxnSpPr>
        <xdr:cNvPr id="390" name="直線コネクタ 389"/>
        <xdr:cNvCxnSpPr/>
      </xdr:nvCxnSpPr>
      <xdr:spPr>
        <a:xfrm flipV="1">
          <a:off x="13512800" y="727456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60113</xdr:rowOff>
    </xdr:from>
    <xdr:to>
      <xdr:col>68</xdr:col>
      <xdr:colOff>203200</xdr:colOff>
      <xdr:row>40</xdr:row>
      <xdr:rowOff>161713</xdr:rowOff>
    </xdr:to>
    <xdr:sp macro="" textlink="">
      <xdr:nvSpPr>
        <xdr:cNvPr id="391" name="フローチャート: 判断 390"/>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440</xdr:rowOff>
    </xdr:from>
    <xdr:ext cx="762000" cy="259045"/>
    <xdr:sp macro="" textlink="">
      <xdr:nvSpPr>
        <xdr:cNvPr id="392" name="テキスト ボックス 391"/>
        <xdr:cNvSpPr txBox="1"/>
      </xdr:nvSpPr>
      <xdr:spPr>
        <a:xfrm>
          <a:off x="14020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3" name="フローチャート: 判断 392"/>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94" name="テキスト ボックス 393"/>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400" name="楕円 399"/>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152840</xdr:rowOff>
    </xdr:from>
    <xdr:ext cx="762000" cy="259045"/>
    <xdr:sp macro="" textlink="">
      <xdr:nvSpPr>
        <xdr:cNvPr id="401" name="公債費負担の状況該当値テキスト"/>
        <xdr:cNvSpPr txBox="1"/>
      </xdr:nvSpPr>
      <xdr:spPr>
        <a:xfrm>
          <a:off x="17106900" y="701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402" name="楕円 401"/>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403" name="テキスト ボックス 402"/>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154094</xdr:rowOff>
    </xdr:from>
    <xdr:to>
      <xdr:col>73</xdr:col>
      <xdr:colOff>44450</xdr:colOff>
      <xdr:row>42</xdr:row>
      <xdr:rowOff>84244</xdr:rowOff>
    </xdr:to>
    <xdr:sp macro="" textlink="">
      <xdr:nvSpPr>
        <xdr:cNvPr id="404" name="楕円 403"/>
        <xdr:cNvSpPr/>
      </xdr:nvSpPr>
      <xdr:spPr>
        <a:xfrm>
          <a:off x="15240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69021</xdr:rowOff>
    </xdr:from>
    <xdr:ext cx="762000" cy="259045"/>
    <xdr:sp macro="" textlink="">
      <xdr:nvSpPr>
        <xdr:cNvPr id="405" name="テキスト ボックス 404"/>
        <xdr:cNvSpPr txBox="1"/>
      </xdr:nvSpPr>
      <xdr:spPr>
        <a:xfrm>
          <a:off x="14909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6" name="楕円 405"/>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7" name="テキスト ボックス 406"/>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87206</xdr:rowOff>
    </xdr:from>
    <xdr:to>
      <xdr:col>64</xdr:col>
      <xdr:colOff>152400</xdr:colOff>
      <xdr:row>43</xdr:row>
      <xdr:rowOff>17356</xdr:rowOff>
    </xdr:to>
    <xdr:sp macro="" textlink="">
      <xdr:nvSpPr>
        <xdr:cNvPr id="408" name="楕円 407"/>
        <xdr:cNvSpPr/>
      </xdr:nvSpPr>
      <xdr:spPr>
        <a:xfrm>
          <a:off x="13462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2133</xdr:rowOff>
    </xdr:from>
    <xdr:ext cx="762000" cy="259045"/>
    <xdr:sp macro="" textlink="">
      <xdr:nvSpPr>
        <xdr:cNvPr id="409" name="テキスト ボックス 408"/>
        <xdr:cNvSpPr txBox="1"/>
      </xdr:nvSpPr>
      <xdr:spPr>
        <a:xfrm>
          <a:off x="13131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公営企業債繰入見込額や債務負担支出予定額等の減少</a:t>
          </a:r>
          <a:r>
            <a:rPr kumimoji="1" lang="ja-JP" altLang="en-US" sz="1100">
              <a:solidFill>
                <a:schemeClr val="dk1"/>
              </a:solidFill>
              <a:effectLst/>
              <a:latin typeface="+mn-lt"/>
              <a:ea typeface="+mn-ea"/>
              <a:cs typeface="+mn-cs"/>
            </a:rPr>
            <a:t>及び充当可能基金の増加</a:t>
          </a:r>
          <a:r>
            <a:rPr kumimoji="1" lang="ja-JP" altLang="ja-JP" sz="1100">
              <a:solidFill>
                <a:schemeClr val="dk1"/>
              </a:solidFill>
              <a:effectLst/>
              <a:latin typeface="+mn-lt"/>
              <a:ea typeface="+mn-ea"/>
              <a:cs typeface="+mn-cs"/>
            </a:rPr>
            <a:t>により、数値は改善傾向にある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、類似団体平均と比較</a:t>
          </a:r>
          <a:r>
            <a:rPr kumimoji="1" lang="ja-JP" altLang="en-US" sz="1100">
              <a:solidFill>
                <a:schemeClr val="dk1"/>
              </a:solidFill>
              <a:effectLst/>
              <a:latin typeface="+mn-lt"/>
              <a:ea typeface="+mn-ea"/>
              <a:cs typeface="+mn-cs"/>
            </a:rPr>
            <a:t>すると</a:t>
          </a:r>
          <a:r>
            <a:rPr kumimoji="1" lang="ja-JP" altLang="ja-JP" sz="1100">
              <a:solidFill>
                <a:schemeClr val="dk1"/>
              </a:solidFill>
              <a:effectLst/>
              <a:latin typeface="+mn-lt"/>
              <a:ea typeface="+mn-ea"/>
              <a:cs typeface="+mn-cs"/>
            </a:rPr>
            <a:t>依然高い水準にある。</a:t>
          </a:r>
          <a:endParaRPr lang="ja-JP" altLang="ja-JP" sz="1400">
            <a:effectLst/>
          </a:endParaRPr>
        </a:p>
        <a:p>
          <a:r>
            <a:rPr kumimoji="1" lang="ja-JP" altLang="ja-JP" sz="1100">
              <a:solidFill>
                <a:schemeClr val="dk1"/>
              </a:solidFill>
              <a:effectLst/>
              <a:latin typeface="+mn-lt"/>
              <a:ea typeface="+mn-ea"/>
              <a:cs typeface="+mn-cs"/>
            </a:rPr>
            <a:t>　中心市街地の活性化事業等の完了に伴い起債額が減少</a:t>
          </a:r>
          <a:r>
            <a:rPr kumimoji="1" lang="ja-JP" altLang="en-US" sz="1100">
              <a:solidFill>
                <a:schemeClr val="dk1"/>
              </a:solidFill>
              <a:effectLst/>
              <a:latin typeface="+mn-lt"/>
              <a:ea typeface="+mn-ea"/>
              <a:cs typeface="+mn-cs"/>
            </a:rPr>
            <a:t>傾向にあるものの</a:t>
          </a:r>
          <a:r>
            <a:rPr kumimoji="1" lang="ja-JP" altLang="ja-JP" sz="1100">
              <a:solidFill>
                <a:schemeClr val="dk1"/>
              </a:solidFill>
              <a:effectLst/>
              <a:latin typeface="+mn-lt"/>
              <a:ea typeface="+mn-ea"/>
              <a:cs typeface="+mn-cs"/>
            </a:rPr>
            <a:t>、今後、臨時財政対策債発行額の増加</a:t>
          </a:r>
          <a:r>
            <a:rPr kumimoji="1" lang="ja-JP" altLang="en-US" sz="1100">
              <a:solidFill>
                <a:schemeClr val="dk1"/>
              </a:solidFill>
              <a:effectLst/>
              <a:latin typeface="+mn-lt"/>
              <a:ea typeface="+mn-ea"/>
              <a:cs typeface="+mn-cs"/>
            </a:rPr>
            <a:t>や老朽化の進む公共施設の改修</a:t>
          </a:r>
          <a:r>
            <a:rPr kumimoji="1" lang="ja-JP" altLang="ja-JP" sz="1100">
              <a:solidFill>
                <a:schemeClr val="dk1"/>
              </a:solidFill>
              <a:effectLst/>
              <a:latin typeface="+mn-lt"/>
              <a:ea typeface="+mn-ea"/>
              <a:cs typeface="+mn-cs"/>
            </a:rPr>
            <a:t>等により、起債額が増加する見込みとなっており、計画的な起債と基金残高の確保によって健全な財政運営に努める。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96308</xdr:rowOff>
    </xdr:to>
    <xdr:cxnSp macro="">
      <xdr:nvCxnSpPr>
        <xdr:cNvPr id="438" name="直線コネクタ 437"/>
        <xdr:cNvCxnSpPr/>
      </xdr:nvCxnSpPr>
      <xdr:spPr>
        <a:xfrm flipV="1">
          <a:off x="17018000" y="237066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68385</xdr:rowOff>
    </xdr:from>
    <xdr:ext cx="762000" cy="259045"/>
    <xdr:sp macro="" textlink="">
      <xdr:nvSpPr>
        <xdr:cNvPr id="439" name="将来負担の状況最小値テキスト"/>
        <xdr:cNvSpPr txBox="1"/>
      </xdr:nvSpPr>
      <xdr:spPr>
        <a:xfrm>
          <a:off x="17106900" y="401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96308</xdr:rowOff>
    </xdr:from>
    <xdr:to>
      <xdr:col>81</xdr:col>
      <xdr:colOff>133350</xdr:colOff>
      <xdr:row>23</xdr:row>
      <xdr:rowOff>96308</xdr:rowOff>
    </xdr:to>
    <xdr:cxnSp macro="">
      <xdr:nvCxnSpPr>
        <xdr:cNvPr id="440" name="直線コネクタ 439"/>
        <xdr:cNvCxnSpPr/>
      </xdr:nvCxnSpPr>
      <xdr:spPr>
        <a:xfrm>
          <a:off x="16929100" y="403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136737</xdr:rowOff>
    </xdr:from>
    <xdr:to>
      <xdr:col>81</xdr:col>
      <xdr:colOff>44450</xdr:colOff>
      <xdr:row>17</xdr:row>
      <xdr:rowOff>952</xdr:rowOff>
    </xdr:to>
    <xdr:cxnSp macro="">
      <xdr:nvCxnSpPr>
        <xdr:cNvPr id="443" name="直線コネクタ 442"/>
        <xdr:cNvCxnSpPr/>
      </xdr:nvCxnSpPr>
      <xdr:spPr>
        <a:xfrm flipV="1">
          <a:off x="16179800" y="2708487"/>
          <a:ext cx="838200" cy="20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14516</xdr:rowOff>
    </xdr:from>
    <xdr:ext cx="762000" cy="259045"/>
    <xdr:sp macro="" textlink="">
      <xdr:nvSpPr>
        <xdr:cNvPr id="444" name="将来負担の状況平均値テキスト"/>
        <xdr:cNvSpPr txBox="1"/>
      </xdr:nvSpPr>
      <xdr:spPr>
        <a:xfrm>
          <a:off x="17106900" y="2243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169439</xdr:rowOff>
    </xdr:from>
    <xdr:to>
      <xdr:col>81</xdr:col>
      <xdr:colOff>95250</xdr:colOff>
      <xdr:row>14</xdr:row>
      <xdr:rowOff>99589</xdr:rowOff>
    </xdr:to>
    <xdr:sp macro="" textlink="">
      <xdr:nvSpPr>
        <xdr:cNvPr id="445" name="フローチャート: 判断 444"/>
        <xdr:cNvSpPr/>
      </xdr:nvSpPr>
      <xdr:spPr>
        <a:xfrm>
          <a:off x="16967200" y="23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952</xdr:rowOff>
    </xdr:from>
    <xdr:to>
      <xdr:col>77</xdr:col>
      <xdr:colOff>44450</xdr:colOff>
      <xdr:row>17</xdr:row>
      <xdr:rowOff>47202</xdr:rowOff>
    </xdr:to>
    <xdr:cxnSp macro="">
      <xdr:nvCxnSpPr>
        <xdr:cNvPr id="446" name="直線コネクタ 445"/>
        <xdr:cNvCxnSpPr/>
      </xdr:nvCxnSpPr>
      <xdr:spPr>
        <a:xfrm flipV="1">
          <a:off x="15290800" y="2915602"/>
          <a:ext cx="889000" cy="4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28152</xdr:rowOff>
    </xdr:from>
    <xdr:to>
      <xdr:col>77</xdr:col>
      <xdr:colOff>95250</xdr:colOff>
      <xdr:row>14</xdr:row>
      <xdr:rowOff>129752</xdr:rowOff>
    </xdr:to>
    <xdr:sp macro="" textlink="">
      <xdr:nvSpPr>
        <xdr:cNvPr id="447" name="フローチャート: 判断 446"/>
        <xdr:cNvSpPr/>
      </xdr:nvSpPr>
      <xdr:spPr>
        <a:xfrm>
          <a:off x="16129000" y="24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139929</xdr:rowOff>
    </xdr:from>
    <xdr:ext cx="736600" cy="259045"/>
    <xdr:sp macro="" textlink="">
      <xdr:nvSpPr>
        <xdr:cNvPr id="448" name="テキスト ボックス 447"/>
        <xdr:cNvSpPr txBox="1"/>
      </xdr:nvSpPr>
      <xdr:spPr>
        <a:xfrm>
          <a:off x="15798800" y="2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47202</xdr:rowOff>
    </xdr:from>
    <xdr:to>
      <xdr:col>72</xdr:col>
      <xdr:colOff>203200</xdr:colOff>
      <xdr:row>17</xdr:row>
      <xdr:rowOff>77364</xdr:rowOff>
    </xdr:to>
    <xdr:cxnSp macro="">
      <xdr:nvCxnSpPr>
        <xdr:cNvPr id="449" name="直線コネクタ 448"/>
        <xdr:cNvCxnSpPr/>
      </xdr:nvCxnSpPr>
      <xdr:spPr>
        <a:xfrm flipV="1">
          <a:off x="14401800" y="296185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20108</xdr:rowOff>
    </xdr:from>
    <xdr:to>
      <xdr:col>73</xdr:col>
      <xdr:colOff>44450</xdr:colOff>
      <xdr:row>14</xdr:row>
      <xdr:rowOff>121708</xdr:rowOff>
    </xdr:to>
    <xdr:sp macro="" textlink="">
      <xdr:nvSpPr>
        <xdr:cNvPr id="450" name="フローチャート: 判断 449"/>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51" name="テキスト ボックス 450"/>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77364</xdr:rowOff>
    </xdr:from>
    <xdr:to>
      <xdr:col>68</xdr:col>
      <xdr:colOff>152400</xdr:colOff>
      <xdr:row>17</xdr:row>
      <xdr:rowOff>89429</xdr:rowOff>
    </xdr:to>
    <xdr:cxnSp macro="">
      <xdr:nvCxnSpPr>
        <xdr:cNvPr id="452" name="直線コネクタ 451"/>
        <xdr:cNvCxnSpPr/>
      </xdr:nvCxnSpPr>
      <xdr:spPr>
        <a:xfrm flipV="1">
          <a:off x="13512800" y="299201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164888</xdr:rowOff>
    </xdr:from>
    <xdr:to>
      <xdr:col>68</xdr:col>
      <xdr:colOff>203200</xdr:colOff>
      <xdr:row>15</xdr:row>
      <xdr:rowOff>95038</xdr:rowOff>
    </xdr:to>
    <xdr:sp macro="" textlink="">
      <xdr:nvSpPr>
        <xdr:cNvPr id="453" name="フローチャート: 判断 452"/>
        <xdr:cNvSpPr/>
      </xdr:nvSpPr>
      <xdr:spPr>
        <a:xfrm>
          <a:off x="14351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105215</xdr:rowOff>
    </xdr:from>
    <xdr:ext cx="762000" cy="259045"/>
    <xdr:sp macro="" textlink="">
      <xdr:nvSpPr>
        <xdr:cNvPr id="454" name="テキスト ボックス 453"/>
        <xdr:cNvSpPr txBox="1"/>
      </xdr:nvSpPr>
      <xdr:spPr>
        <a:xfrm>
          <a:off x="14020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49742</xdr:rowOff>
    </xdr:from>
    <xdr:to>
      <xdr:col>64</xdr:col>
      <xdr:colOff>152400</xdr:colOff>
      <xdr:row>15</xdr:row>
      <xdr:rowOff>151342</xdr:rowOff>
    </xdr:to>
    <xdr:sp macro="" textlink="">
      <xdr:nvSpPr>
        <xdr:cNvPr id="455" name="フローチャート: 判断 454"/>
        <xdr:cNvSpPr/>
      </xdr:nvSpPr>
      <xdr:spPr>
        <a:xfrm>
          <a:off x="13462000" y="26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161519</xdr:rowOff>
    </xdr:from>
    <xdr:ext cx="762000" cy="259045"/>
    <xdr:sp macro="" textlink="">
      <xdr:nvSpPr>
        <xdr:cNvPr id="456" name="テキスト ボックス 455"/>
        <xdr:cNvSpPr txBox="1"/>
      </xdr:nvSpPr>
      <xdr:spPr>
        <a:xfrm>
          <a:off x="13131800" y="239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85937</xdr:rowOff>
    </xdr:from>
    <xdr:to>
      <xdr:col>81</xdr:col>
      <xdr:colOff>95250</xdr:colOff>
      <xdr:row>16</xdr:row>
      <xdr:rowOff>16087</xdr:rowOff>
    </xdr:to>
    <xdr:sp macro="" textlink="">
      <xdr:nvSpPr>
        <xdr:cNvPr id="462" name="楕円 461"/>
        <xdr:cNvSpPr/>
      </xdr:nvSpPr>
      <xdr:spPr>
        <a:xfrm>
          <a:off x="16967200" y="26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58014</xdr:rowOff>
    </xdr:from>
    <xdr:ext cx="762000" cy="259045"/>
    <xdr:sp macro="" textlink="">
      <xdr:nvSpPr>
        <xdr:cNvPr id="463" name="将来負担の状況該当値テキスト"/>
        <xdr:cNvSpPr txBox="1"/>
      </xdr:nvSpPr>
      <xdr:spPr>
        <a:xfrm>
          <a:off x="17106900" y="262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121602</xdr:rowOff>
    </xdr:from>
    <xdr:to>
      <xdr:col>77</xdr:col>
      <xdr:colOff>95250</xdr:colOff>
      <xdr:row>17</xdr:row>
      <xdr:rowOff>51752</xdr:rowOff>
    </xdr:to>
    <xdr:sp macro="" textlink="">
      <xdr:nvSpPr>
        <xdr:cNvPr id="464" name="楕円 463"/>
        <xdr:cNvSpPr/>
      </xdr:nvSpPr>
      <xdr:spPr>
        <a:xfrm>
          <a:off x="16129000" y="286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36529</xdr:rowOff>
    </xdr:from>
    <xdr:ext cx="736600" cy="259045"/>
    <xdr:sp macro="" textlink="">
      <xdr:nvSpPr>
        <xdr:cNvPr id="465" name="テキスト ボックス 464"/>
        <xdr:cNvSpPr txBox="1"/>
      </xdr:nvSpPr>
      <xdr:spPr>
        <a:xfrm>
          <a:off x="15798800" y="2951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167852</xdr:rowOff>
    </xdr:from>
    <xdr:to>
      <xdr:col>73</xdr:col>
      <xdr:colOff>44450</xdr:colOff>
      <xdr:row>17</xdr:row>
      <xdr:rowOff>98002</xdr:rowOff>
    </xdr:to>
    <xdr:sp macro="" textlink="">
      <xdr:nvSpPr>
        <xdr:cNvPr id="466" name="楕円 465"/>
        <xdr:cNvSpPr/>
      </xdr:nvSpPr>
      <xdr:spPr>
        <a:xfrm>
          <a:off x="15240000" y="291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82779</xdr:rowOff>
    </xdr:from>
    <xdr:ext cx="762000" cy="259045"/>
    <xdr:sp macro="" textlink="">
      <xdr:nvSpPr>
        <xdr:cNvPr id="467" name="テキスト ボックス 466"/>
        <xdr:cNvSpPr txBox="1"/>
      </xdr:nvSpPr>
      <xdr:spPr>
        <a:xfrm>
          <a:off x="14909800" y="299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26564</xdr:rowOff>
    </xdr:from>
    <xdr:to>
      <xdr:col>68</xdr:col>
      <xdr:colOff>203200</xdr:colOff>
      <xdr:row>17</xdr:row>
      <xdr:rowOff>128164</xdr:rowOff>
    </xdr:to>
    <xdr:sp macro="" textlink="">
      <xdr:nvSpPr>
        <xdr:cNvPr id="468" name="楕円 467"/>
        <xdr:cNvSpPr/>
      </xdr:nvSpPr>
      <xdr:spPr>
        <a:xfrm>
          <a:off x="14351000" y="294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112941</xdr:rowOff>
    </xdr:from>
    <xdr:ext cx="762000" cy="259045"/>
    <xdr:sp macro="" textlink="">
      <xdr:nvSpPr>
        <xdr:cNvPr id="469" name="テキスト ボックス 468"/>
        <xdr:cNvSpPr txBox="1"/>
      </xdr:nvSpPr>
      <xdr:spPr>
        <a:xfrm>
          <a:off x="14020800" y="302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38629</xdr:rowOff>
    </xdr:from>
    <xdr:to>
      <xdr:col>64</xdr:col>
      <xdr:colOff>152400</xdr:colOff>
      <xdr:row>17</xdr:row>
      <xdr:rowOff>140229</xdr:rowOff>
    </xdr:to>
    <xdr:sp macro="" textlink="">
      <xdr:nvSpPr>
        <xdr:cNvPr id="470" name="楕円 469"/>
        <xdr:cNvSpPr/>
      </xdr:nvSpPr>
      <xdr:spPr>
        <a:xfrm>
          <a:off x="13462000" y="295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125006</xdr:rowOff>
    </xdr:from>
    <xdr:ext cx="762000" cy="259045"/>
    <xdr:sp macro="" textlink="">
      <xdr:nvSpPr>
        <xdr:cNvPr id="471" name="テキスト ボックス 470"/>
        <xdr:cNvSpPr txBox="1"/>
      </xdr:nvSpPr>
      <xdr:spPr>
        <a:xfrm>
          <a:off x="13131800" y="303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北海道江別市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119,815
119,115
187.38
60,052,016
58,982,728
995,284
25,451,905
37,875,011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組織の簡素化、業務の見直し、指定管理者制度導入などによる人件費削減（対平成</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比</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14.3%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137</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月１日現在）、給与制度改革等による給与費適正化等で人件費を抑制しており、類似団体平均よりも低い数値となっている。</a:t>
          </a:r>
          <a:endParaRPr lang="ja-JP" altLang="ja-JP" sz="1400">
            <a:effectLst/>
          </a:endParaRPr>
        </a:p>
        <a:p>
          <a:r>
            <a:rPr kumimoji="1" lang="ja-JP" altLang="ja-JP" sz="1100">
              <a:solidFill>
                <a:schemeClr val="dk1"/>
              </a:solidFill>
              <a:effectLst/>
              <a:latin typeface="+mn-lt"/>
              <a:ea typeface="+mn-ea"/>
              <a:cs typeface="+mn-cs"/>
            </a:rPr>
            <a:t>　今後も、簡素で効率的な組織体制の構築を図り、適正な定員管理に努めるとともに、国家公務員や民間企業の給与水準等を踏まえて人件費の適正化に努める。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73660</xdr:rowOff>
    </xdr:to>
    <xdr:cxnSp macro="">
      <xdr:nvCxnSpPr>
        <xdr:cNvPr id="61" name="直線コネクタ 60"/>
        <xdr:cNvCxnSpPr/>
      </xdr:nvCxnSpPr>
      <xdr:spPr>
        <a:xfrm flipV="1">
          <a:off x="4826000" y="57810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36</xdr:row>
      <xdr:rowOff>165100</xdr:rowOff>
    </xdr:to>
    <xdr:cxnSp macro="">
      <xdr:nvCxnSpPr>
        <xdr:cNvPr id="66" name="直線コネクタ 65"/>
        <xdr:cNvCxnSpPr/>
      </xdr:nvCxnSpPr>
      <xdr:spPr>
        <a:xfrm>
          <a:off x="3987800" y="63068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36</xdr:row>
      <xdr:rowOff>157480</xdr:rowOff>
    </xdr:to>
    <xdr:cxnSp macro="">
      <xdr:nvCxnSpPr>
        <xdr:cNvPr id="69" name="直線コネクタ 68"/>
        <xdr:cNvCxnSpPr/>
      </xdr:nvCxnSpPr>
      <xdr:spPr>
        <a:xfrm flipV="1">
          <a:off x="3098800" y="6306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106680</xdr:rowOff>
    </xdr:from>
    <xdr:to>
      <xdr:col>20</xdr:col>
      <xdr:colOff>38100</xdr:colOff>
      <xdr:row>37</xdr:row>
      <xdr:rowOff>36830</xdr:rowOff>
    </xdr:to>
    <xdr:sp macro="" textlink="">
      <xdr:nvSpPr>
        <xdr:cNvPr id="70" name="フローチャート: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71" name="テキスト ボックス 70"/>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36</xdr:row>
      <xdr:rowOff>157480</xdr:rowOff>
    </xdr:to>
    <xdr:cxnSp macro="">
      <xdr:nvCxnSpPr>
        <xdr:cNvPr id="72" name="直線コネクタ 71"/>
        <xdr:cNvCxnSpPr/>
      </xdr:nvCxnSpPr>
      <xdr:spPr>
        <a:xfrm>
          <a:off x="2209800" y="6299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36</xdr:row>
      <xdr:rowOff>127000</xdr:rowOff>
    </xdr:to>
    <xdr:cxnSp macro="">
      <xdr:nvCxnSpPr>
        <xdr:cNvPr id="75" name="直線コネクタ 74"/>
        <xdr:cNvCxnSpPr/>
      </xdr:nvCxnSpPr>
      <xdr:spPr>
        <a:xfrm>
          <a:off x="1320800" y="629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130827</xdr:rowOff>
    </xdr:from>
    <xdr:ext cx="762000" cy="259045"/>
    <xdr:sp macro="" textlink="">
      <xdr:nvSpPr>
        <xdr:cNvPr id="86" name="人件費該当値テキスト"/>
        <xdr:cNvSpPr txBox="1"/>
      </xdr:nvSpPr>
      <xdr:spPr>
        <a:xfrm>
          <a:off x="4914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88" name="テキスト ボックス 87"/>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106680</xdr:rowOff>
    </xdr:from>
    <xdr:to>
      <xdr:col>15</xdr:col>
      <xdr:colOff>149225</xdr:colOff>
      <xdr:row>37</xdr:row>
      <xdr:rowOff>36830</xdr:rowOff>
    </xdr:to>
    <xdr:sp macro="" textlink="">
      <xdr:nvSpPr>
        <xdr:cNvPr id="89" name="楕円 88"/>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47007</xdr:rowOff>
    </xdr:from>
    <xdr:ext cx="762000" cy="259045"/>
    <xdr:sp macro="" textlink="">
      <xdr:nvSpPr>
        <xdr:cNvPr id="90" name="テキスト ボックス 89"/>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2" name="テキスト ボックス 91"/>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4" name="テキスト ボックス 93"/>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従前より徹底した歳出削減を実施してきたところであるが、建築資材の高騰や物価、最低賃金の上昇等の影響により委託料が増加傾向にある。</a:t>
          </a:r>
          <a:endParaRPr lang="ja-JP" altLang="ja-JP" sz="1400">
            <a:effectLst/>
          </a:endParaRPr>
        </a:p>
        <a:p>
          <a:r>
            <a:rPr kumimoji="1" lang="ja-JP" altLang="ja-JP" sz="1100">
              <a:solidFill>
                <a:schemeClr val="dk1"/>
              </a:solidFill>
              <a:effectLst/>
              <a:latin typeface="+mn-lt"/>
              <a:ea typeface="+mn-ea"/>
              <a:cs typeface="+mn-cs"/>
            </a:rPr>
            <a:t>　今後もこの傾向は続くと考えられるため、引き続き歳出削減を徹底する。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21</xdr:row>
      <xdr:rowOff>58964</xdr:rowOff>
    </xdr:to>
    <xdr:cxnSp macro="">
      <xdr:nvCxnSpPr>
        <xdr:cNvPr id="124" name="直線コネクタ 123"/>
        <xdr:cNvCxnSpPr/>
      </xdr:nvCxnSpPr>
      <xdr:spPr>
        <a:xfrm flipV="1">
          <a:off x="16510000" y="2233386"/>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17</xdr:row>
      <xdr:rowOff>26307</xdr:rowOff>
    </xdr:to>
    <xdr:cxnSp macro="">
      <xdr:nvCxnSpPr>
        <xdr:cNvPr id="129" name="直線コネクタ 128"/>
        <xdr:cNvCxnSpPr/>
      </xdr:nvCxnSpPr>
      <xdr:spPr>
        <a:xfrm flipV="1">
          <a:off x="15671800" y="28321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30"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26307</xdr:rowOff>
    </xdr:from>
    <xdr:to>
      <xdr:col>78</xdr:col>
      <xdr:colOff>69850</xdr:colOff>
      <xdr:row>17</xdr:row>
      <xdr:rowOff>48079</xdr:rowOff>
    </xdr:to>
    <xdr:cxnSp macro="">
      <xdr:nvCxnSpPr>
        <xdr:cNvPr id="132" name="直線コネクタ 131"/>
        <xdr:cNvCxnSpPr/>
      </xdr:nvCxnSpPr>
      <xdr:spPr>
        <a:xfrm flipV="1">
          <a:off x="14782800" y="29409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117021</xdr:rowOff>
    </xdr:from>
    <xdr:to>
      <xdr:col>78</xdr:col>
      <xdr:colOff>120650</xdr:colOff>
      <xdr:row>18</xdr:row>
      <xdr:rowOff>47171</xdr:rowOff>
    </xdr:to>
    <xdr:sp macro="" textlink="">
      <xdr:nvSpPr>
        <xdr:cNvPr id="133" name="フローチャート: 判断 132"/>
        <xdr:cNvSpPr/>
      </xdr:nvSpPr>
      <xdr:spPr>
        <a:xfrm>
          <a:off x="15621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34" name="テキスト ボックス 133"/>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26307</xdr:rowOff>
    </xdr:from>
    <xdr:to>
      <xdr:col>73</xdr:col>
      <xdr:colOff>180975</xdr:colOff>
      <xdr:row>17</xdr:row>
      <xdr:rowOff>48079</xdr:rowOff>
    </xdr:to>
    <xdr:cxnSp macro="">
      <xdr:nvCxnSpPr>
        <xdr:cNvPr id="135" name="直線コネクタ 134"/>
        <xdr:cNvCxnSpPr/>
      </xdr:nvCxnSpPr>
      <xdr:spPr>
        <a:xfrm>
          <a:off x="13893800" y="29409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6" name="フローチャート: 判断 135"/>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37" name="テキスト ボックス 136"/>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26307</xdr:rowOff>
    </xdr:from>
    <xdr:to>
      <xdr:col>69</xdr:col>
      <xdr:colOff>92075</xdr:colOff>
      <xdr:row>17</xdr:row>
      <xdr:rowOff>37193</xdr:rowOff>
    </xdr:to>
    <xdr:cxnSp macro="">
      <xdr:nvCxnSpPr>
        <xdr:cNvPr id="138" name="直線コネクタ 137"/>
        <xdr:cNvCxnSpPr/>
      </xdr:nvCxnSpPr>
      <xdr:spPr>
        <a:xfrm flipV="1">
          <a:off x="13004800" y="2940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41" name="フローチャート: 判断 140"/>
        <xdr:cNvSpPr/>
      </xdr:nvSpPr>
      <xdr:spPr>
        <a:xfrm>
          <a:off x="12954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127198</xdr:rowOff>
    </xdr:from>
    <xdr:ext cx="762000" cy="259045"/>
    <xdr:sp macro="" textlink="">
      <xdr:nvSpPr>
        <xdr:cNvPr id="142" name="テキスト ボックス 141"/>
        <xdr:cNvSpPr txBox="1"/>
      </xdr:nvSpPr>
      <xdr:spPr>
        <a:xfrm>
          <a:off x="12623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8" name="楕円 147"/>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9"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146957</xdr:rowOff>
    </xdr:from>
    <xdr:to>
      <xdr:col>78</xdr:col>
      <xdr:colOff>120650</xdr:colOff>
      <xdr:row>17</xdr:row>
      <xdr:rowOff>77107</xdr:rowOff>
    </xdr:to>
    <xdr:sp macro="" textlink="">
      <xdr:nvSpPr>
        <xdr:cNvPr id="150" name="楕円 149"/>
        <xdr:cNvSpPr/>
      </xdr:nvSpPr>
      <xdr:spPr>
        <a:xfrm>
          <a:off x="15621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51" name="テキスト ボックス 150"/>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168729</xdr:rowOff>
    </xdr:from>
    <xdr:to>
      <xdr:col>74</xdr:col>
      <xdr:colOff>31750</xdr:colOff>
      <xdr:row>17</xdr:row>
      <xdr:rowOff>98879</xdr:rowOff>
    </xdr:to>
    <xdr:sp macro="" textlink="">
      <xdr:nvSpPr>
        <xdr:cNvPr id="152" name="楕円 151"/>
        <xdr:cNvSpPr/>
      </xdr:nvSpPr>
      <xdr:spPr>
        <a:xfrm>
          <a:off x="14732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109056</xdr:rowOff>
    </xdr:from>
    <xdr:ext cx="762000" cy="259045"/>
    <xdr:sp macro="" textlink="">
      <xdr:nvSpPr>
        <xdr:cNvPr id="153" name="テキスト ボックス 152"/>
        <xdr:cNvSpPr txBox="1"/>
      </xdr:nvSpPr>
      <xdr:spPr>
        <a:xfrm>
          <a:off x="144018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146957</xdr:rowOff>
    </xdr:from>
    <xdr:to>
      <xdr:col>69</xdr:col>
      <xdr:colOff>142875</xdr:colOff>
      <xdr:row>17</xdr:row>
      <xdr:rowOff>77107</xdr:rowOff>
    </xdr:to>
    <xdr:sp macro="" textlink="">
      <xdr:nvSpPr>
        <xdr:cNvPr id="154" name="楕円 153"/>
        <xdr:cNvSpPr/>
      </xdr:nvSpPr>
      <xdr:spPr>
        <a:xfrm>
          <a:off x="13843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55" name="テキスト ボックス 154"/>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56" name="楕円 155"/>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98170</xdr:rowOff>
    </xdr:from>
    <xdr:ext cx="762000" cy="259045"/>
    <xdr:sp macro="" textlink="">
      <xdr:nvSpPr>
        <xdr:cNvPr id="157" name="テキスト ボックス 156"/>
        <xdr:cNvSpPr txBox="1"/>
      </xdr:nvSpPr>
      <xdr:spPr>
        <a:xfrm>
          <a:off x="12623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幼児教育の無償化による教育保育施設等給付費や、高齢化による医療費等が増加しており、全国的な増加傾向は今後も続くと見込まれる。</a:t>
          </a:r>
          <a:endParaRPr lang="ja-JP" altLang="ja-JP" sz="1400">
            <a:effectLst/>
          </a:endParaRPr>
        </a:p>
        <a:p>
          <a:r>
            <a:rPr kumimoji="1" lang="ja-JP" altLang="ja-JP" sz="1100">
              <a:solidFill>
                <a:schemeClr val="dk1"/>
              </a:solidFill>
              <a:effectLst/>
              <a:latin typeface="+mn-lt"/>
              <a:ea typeface="+mn-ea"/>
              <a:cs typeface="+mn-cs"/>
            </a:rPr>
            <a:t>　健康都市宣言に基づく健康寿命の延伸のための各種施策（成人検診・国保特定健診の受診勧奨や、介護予防、健康づくり事業等）に取り組み、社会保障関係経費の急激な増加の抑制に努める。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154215</xdr:rowOff>
    </xdr:to>
    <xdr:cxnSp macro="">
      <xdr:nvCxnSpPr>
        <xdr:cNvPr id="187" name="直線コネクタ 186"/>
        <xdr:cNvCxnSpPr/>
      </xdr:nvCxnSpPr>
      <xdr:spPr>
        <a:xfrm flipV="1">
          <a:off x="4826000" y="90587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126292</xdr:rowOff>
    </xdr:from>
    <xdr:ext cx="762000" cy="259045"/>
    <xdr:sp macro="" textlink="">
      <xdr:nvSpPr>
        <xdr:cNvPr id="188"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154215</xdr:rowOff>
    </xdr:from>
    <xdr:to>
      <xdr:col>24</xdr:col>
      <xdr:colOff>114300</xdr:colOff>
      <xdr:row>60</xdr:row>
      <xdr:rowOff>154215</xdr:rowOff>
    </xdr:to>
    <xdr:cxnSp macro="">
      <xdr:nvCxnSpPr>
        <xdr:cNvPr id="189" name="直線コネクタ 188"/>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140607</xdr:rowOff>
    </xdr:from>
    <xdr:to>
      <xdr:col>24</xdr:col>
      <xdr:colOff>25400</xdr:colOff>
      <xdr:row>56</xdr:row>
      <xdr:rowOff>78015</xdr:rowOff>
    </xdr:to>
    <xdr:cxnSp macro="">
      <xdr:nvCxnSpPr>
        <xdr:cNvPr id="192" name="直線コネクタ 191"/>
        <xdr:cNvCxnSpPr/>
      </xdr:nvCxnSpPr>
      <xdr:spPr>
        <a:xfrm flipV="1">
          <a:off x="3987800" y="9570357"/>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93"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4" name="フローチャート: 判断 193"/>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56</xdr:row>
      <xdr:rowOff>78015</xdr:rowOff>
    </xdr:to>
    <xdr:cxnSp macro="">
      <xdr:nvCxnSpPr>
        <xdr:cNvPr id="195" name="直線コネクタ 194"/>
        <xdr:cNvCxnSpPr/>
      </xdr:nvCxnSpPr>
      <xdr:spPr>
        <a:xfrm>
          <a:off x="3098800" y="9417957"/>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144235</xdr:rowOff>
    </xdr:from>
    <xdr:to>
      <xdr:col>20</xdr:col>
      <xdr:colOff>38100</xdr:colOff>
      <xdr:row>56</xdr:row>
      <xdr:rowOff>74385</xdr:rowOff>
    </xdr:to>
    <xdr:sp macro="" textlink="">
      <xdr:nvSpPr>
        <xdr:cNvPr id="196" name="フローチャート: 判断 195"/>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84562</xdr:rowOff>
    </xdr:from>
    <xdr:ext cx="736600" cy="259045"/>
    <xdr:sp macro="" textlink="">
      <xdr:nvSpPr>
        <xdr:cNvPr id="197" name="テキスト ボックス 196"/>
        <xdr:cNvSpPr txBox="1"/>
      </xdr:nvSpPr>
      <xdr:spPr>
        <a:xfrm>
          <a:off x="3606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20865</xdr:rowOff>
    </xdr:to>
    <xdr:cxnSp macro="">
      <xdr:nvCxnSpPr>
        <xdr:cNvPr id="198" name="直線コネクタ 197"/>
        <xdr:cNvCxnSpPr/>
      </xdr:nvCxnSpPr>
      <xdr:spPr>
        <a:xfrm flipV="1">
          <a:off x="2209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9" name="フローチャート: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116115</xdr:rowOff>
    </xdr:from>
    <xdr:to>
      <xdr:col>11</xdr:col>
      <xdr:colOff>9525</xdr:colOff>
      <xdr:row>55</xdr:row>
      <xdr:rowOff>20865</xdr:rowOff>
    </xdr:to>
    <xdr:cxnSp macro="">
      <xdr:nvCxnSpPr>
        <xdr:cNvPr id="201" name="直線コネクタ 200"/>
        <xdr:cNvCxnSpPr/>
      </xdr:nvCxnSpPr>
      <xdr:spPr>
        <a:xfrm>
          <a:off x="1320800" y="93744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04" name="フローチャート: 判断 203"/>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99984</xdr:rowOff>
    </xdr:from>
    <xdr:ext cx="762000" cy="259045"/>
    <xdr:sp macro="" textlink="">
      <xdr:nvSpPr>
        <xdr:cNvPr id="205" name="テキスト ボックス 204"/>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211" name="楕円 210"/>
        <xdr:cNvSpPr/>
      </xdr:nvSpPr>
      <xdr:spPr>
        <a:xfrm>
          <a:off x="4775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61884</xdr:rowOff>
    </xdr:from>
    <xdr:ext cx="762000" cy="259045"/>
    <xdr:sp macro="" textlink="">
      <xdr:nvSpPr>
        <xdr:cNvPr id="212" name="扶助費該当値テキスト"/>
        <xdr:cNvSpPr txBox="1"/>
      </xdr:nvSpPr>
      <xdr:spPr>
        <a:xfrm>
          <a:off x="4914900" y="949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13" name="楕円 212"/>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214" name="テキスト ボックス 213"/>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15" name="楕円 214"/>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16" name="テキスト ボックス 215"/>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7" name="楕円 216"/>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8" name="テキスト ボックス 217"/>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65315</xdr:rowOff>
    </xdr:from>
    <xdr:to>
      <xdr:col>6</xdr:col>
      <xdr:colOff>171450</xdr:colOff>
      <xdr:row>54</xdr:row>
      <xdr:rowOff>166915</xdr:rowOff>
    </xdr:to>
    <xdr:sp macro="" textlink="">
      <xdr:nvSpPr>
        <xdr:cNvPr id="219" name="楕円 218"/>
        <xdr:cNvSpPr/>
      </xdr:nvSpPr>
      <xdr:spPr>
        <a:xfrm>
          <a:off x="1270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5642</xdr:rowOff>
    </xdr:from>
    <xdr:ext cx="762000" cy="259045"/>
    <xdr:sp macro="" textlink="">
      <xdr:nvSpPr>
        <xdr:cNvPr id="220" name="テキスト ボックス 219"/>
        <xdr:cNvSpPr txBox="1"/>
      </xdr:nvSpPr>
      <xdr:spPr>
        <a:xfrm>
          <a:off x="939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維持補修費のうち、除排雪経費が大きな割合を占めるため、類似団体平均より数値が高い傾向にある。</a:t>
          </a:r>
          <a:endParaRPr lang="ja-JP" altLang="ja-JP" sz="1400">
            <a:effectLst/>
          </a:endParaRPr>
        </a:p>
        <a:p>
          <a:r>
            <a:rPr kumimoji="1" lang="ja-JP" altLang="ja-JP" sz="1100">
              <a:solidFill>
                <a:schemeClr val="dk1"/>
              </a:solidFill>
              <a:effectLst/>
              <a:latin typeface="+mn-lt"/>
              <a:ea typeface="+mn-ea"/>
              <a:cs typeface="+mn-cs"/>
            </a:rPr>
            <a:t>　今後は老朽化した施設の修繕費等の増加が見込まれるが、公共施設の統廃合等によりコストの低減を図っていく。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80735</xdr:rowOff>
    </xdr:from>
    <xdr:to>
      <xdr:col>82</xdr:col>
      <xdr:colOff>107950</xdr:colOff>
      <xdr:row>61</xdr:row>
      <xdr:rowOff>80735</xdr:rowOff>
    </xdr:to>
    <xdr:cxnSp macro="">
      <xdr:nvCxnSpPr>
        <xdr:cNvPr id="250" name="直線コネクタ 249"/>
        <xdr:cNvCxnSpPr/>
      </xdr:nvCxnSpPr>
      <xdr:spPr>
        <a:xfrm flipV="1">
          <a:off x="16510000" y="916758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52812</xdr:rowOff>
    </xdr:from>
    <xdr:ext cx="762000" cy="259045"/>
    <xdr:sp macro="" textlink="">
      <xdr:nvSpPr>
        <xdr:cNvPr id="251"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80735</xdr:rowOff>
    </xdr:from>
    <xdr:to>
      <xdr:col>82</xdr:col>
      <xdr:colOff>196850</xdr:colOff>
      <xdr:row>61</xdr:row>
      <xdr:rowOff>80735</xdr:rowOff>
    </xdr:to>
    <xdr:cxnSp macro="">
      <xdr:nvCxnSpPr>
        <xdr:cNvPr id="252" name="直線コネクタ 251"/>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167112</xdr:rowOff>
    </xdr:from>
    <xdr:ext cx="762000" cy="259045"/>
    <xdr:sp macro="" textlink="">
      <xdr:nvSpPr>
        <xdr:cNvPr id="253"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80735</xdr:rowOff>
    </xdr:from>
    <xdr:to>
      <xdr:col>82</xdr:col>
      <xdr:colOff>196850</xdr:colOff>
      <xdr:row>53</xdr:row>
      <xdr:rowOff>80735</xdr:rowOff>
    </xdr:to>
    <xdr:cxnSp macro="">
      <xdr:nvCxnSpPr>
        <xdr:cNvPr id="254" name="直線コネクタ 253"/>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67128</xdr:rowOff>
    </xdr:from>
    <xdr:to>
      <xdr:col>82</xdr:col>
      <xdr:colOff>107950</xdr:colOff>
      <xdr:row>61</xdr:row>
      <xdr:rowOff>4535</xdr:rowOff>
    </xdr:to>
    <xdr:cxnSp macro="">
      <xdr:nvCxnSpPr>
        <xdr:cNvPr id="255" name="直線コネクタ 254"/>
        <xdr:cNvCxnSpPr/>
      </xdr:nvCxnSpPr>
      <xdr:spPr>
        <a:xfrm>
          <a:off x="15671800" y="10354128"/>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6"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67128</xdr:rowOff>
    </xdr:from>
    <xdr:to>
      <xdr:col>78</xdr:col>
      <xdr:colOff>69850</xdr:colOff>
      <xdr:row>60</xdr:row>
      <xdr:rowOff>143328</xdr:rowOff>
    </xdr:to>
    <xdr:cxnSp macro="">
      <xdr:nvCxnSpPr>
        <xdr:cNvPr id="258" name="直線コネクタ 257"/>
        <xdr:cNvCxnSpPr/>
      </xdr:nvCxnSpPr>
      <xdr:spPr>
        <a:xfrm flipV="1">
          <a:off x="14782800" y="10354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9" name="フローチャート: 判断 258"/>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46462</xdr:rowOff>
    </xdr:from>
    <xdr:ext cx="736600" cy="259045"/>
    <xdr:sp macro="" textlink="">
      <xdr:nvSpPr>
        <xdr:cNvPr id="260" name="テキスト ボックス 259"/>
        <xdr:cNvSpPr txBox="1"/>
      </xdr:nvSpPr>
      <xdr:spPr>
        <a:xfrm>
          <a:off x="15290800" y="96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78015</xdr:rowOff>
    </xdr:from>
    <xdr:to>
      <xdr:col>73</xdr:col>
      <xdr:colOff>180975</xdr:colOff>
      <xdr:row>60</xdr:row>
      <xdr:rowOff>143328</xdr:rowOff>
    </xdr:to>
    <xdr:cxnSp macro="">
      <xdr:nvCxnSpPr>
        <xdr:cNvPr id="261" name="直線コネクタ 260"/>
        <xdr:cNvCxnSpPr/>
      </xdr:nvCxnSpPr>
      <xdr:spPr>
        <a:xfrm>
          <a:off x="13893800" y="10365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2" name="フローチャート: 判断 261"/>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63" name="テキスト ボックス 262"/>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162378</xdr:rowOff>
    </xdr:from>
    <xdr:to>
      <xdr:col>69</xdr:col>
      <xdr:colOff>92075</xdr:colOff>
      <xdr:row>60</xdr:row>
      <xdr:rowOff>78015</xdr:rowOff>
    </xdr:to>
    <xdr:cxnSp macro="">
      <xdr:nvCxnSpPr>
        <xdr:cNvPr id="264" name="直線コネクタ 263"/>
        <xdr:cNvCxnSpPr/>
      </xdr:nvCxnSpPr>
      <xdr:spPr>
        <a:xfrm>
          <a:off x="13004800" y="102779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5" name="フローチャート: 判断 264"/>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6" name="テキスト ボックス 265"/>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7" name="フローチャート: 判断 266"/>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8" name="テキスト ボックス 267"/>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125185</xdr:rowOff>
    </xdr:from>
    <xdr:to>
      <xdr:col>82</xdr:col>
      <xdr:colOff>158750</xdr:colOff>
      <xdr:row>61</xdr:row>
      <xdr:rowOff>55335</xdr:rowOff>
    </xdr:to>
    <xdr:sp macro="" textlink="">
      <xdr:nvSpPr>
        <xdr:cNvPr id="274" name="楕円 273"/>
        <xdr:cNvSpPr/>
      </xdr:nvSpPr>
      <xdr:spPr>
        <a:xfrm>
          <a:off x="164592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33762</xdr:rowOff>
    </xdr:from>
    <xdr:ext cx="762000" cy="259045"/>
    <xdr:sp macro="" textlink="">
      <xdr:nvSpPr>
        <xdr:cNvPr id="275" name="その他該当値テキスト"/>
        <xdr:cNvSpPr txBox="1"/>
      </xdr:nvSpPr>
      <xdr:spPr>
        <a:xfrm>
          <a:off x="16598900" y="103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16328</xdr:rowOff>
    </xdr:from>
    <xdr:to>
      <xdr:col>78</xdr:col>
      <xdr:colOff>120650</xdr:colOff>
      <xdr:row>60</xdr:row>
      <xdr:rowOff>117928</xdr:rowOff>
    </xdr:to>
    <xdr:sp macro="" textlink="">
      <xdr:nvSpPr>
        <xdr:cNvPr id="276" name="楕円 275"/>
        <xdr:cNvSpPr/>
      </xdr:nvSpPr>
      <xdr:spPr>
        <a:xfrm>
          <a:off x="15621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102705</xdr:rowOff>
    </xdr:from>
    <xdr:ext cx="736600" cy="259045"/>
    <xdr:sp macro="" textlink="">
      <xdr:nvSpPr>
        <xdr:cNvPr id="277" name="テキスト ボックス 276"/>
        <xdr:cNvSpPr txBox="1"/>
      </xdr:nvSpPr>
      <xdr:spPr>
        <a:xfrm>
          <a:off x="15290800" y="1038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92528</xdr:rowOff>
    </xdr:from>
    <xdr:to>
      <xdr:col>74</xdr:col>
      <xdr:colOff>31750</xdr:colOff>
      <xdr:row>61</xdr:row>
      <xdr:rowOff>22678</xdr:rowOff>
    </xdr:to>
    <xdr:sp macro="" textlink="">
      <xdr:nvSpPr>
        <xdr:cNvPr id="278" name="楕円 277"/>
        <xdr:cNvSpPr/>
      </xdr:nvSpPr>
      <xdr:spPr>
        <a:xfrm>
          <a:off x="14732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7455</xdr:rowOff>
    </xdr:from>
    <xdr:ext cx="762000" cy="259045"/>
    <xdr:sp macro="" textlink="">
      <xdr:nvSpPr>
        <xdr:cNvPr id="279" name="テキスト ボックス 278"/>
        <xdr:cNvSpPr txBox="1"/>
      </xdr:nvSpPr>
      <xdr:spPr>
        <a:xfrm>
          <a:off x="14401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27215</xdr:rowOff>
    </xdr:from>
    <xdr:to>
      <xdr:col>69</xdr:col>
      <xdr:colOff>142875</xdr:colOff>
      <xdr:row>60</xdr:row>
      <xdr:rowOff>128815</xdr:rowOff>
    </xdr:to>
    <xdr:sp macro="" textlink="">
      <xdr:nvSpPr>
        <xdr:cNvPr id="280" name="楕円 279"/>
        <xdr:cNvSpPr/>
      </xdr:nvSpPr>
      <xdr:spPr>
        <a:xfrm>
          <a:off x="13843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113592</xdr:rowOff>
    </xdr:from>
    <xdr:ext cx="762000" cy="259045"/>
    <xdr:sp macro="" textlink="">
      <xdr:nvSpPr>
        <xdr:cNvPr id="281" name="テキスト ボックス 280"/>
        <xdr:cNvSpPr txBox="1"/>
      </xdr:nvSpPr>
      <xdr:spPr>
        <a:xfrm>
          <a:off x="13512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111578</xdr:rowOff>
    </xdr:from>
    <xdr:to>
      <xdr:col>65</xdr:col>
      <xdr:colOff>53975</xdr:colOff>
      <xdr:row>60</xdr:row>
      <xdr:rowOff>41728</xdr:rowOff>
    </xdr:to>
    <xdr:sp macro="" textlink="">
      <xdr:nvSpPr>
        <xdr:cNvPr id="282" name="楕円 281"/>
        <xdr:cNvSpPr/>
      </xdr:nvSpPr>
      <xdr:spPr>
        <a:xfrm>
          <a:off x="12954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26505</xdr:rowOff>
    </xdr:from>
    <xdr:ext cx="762000" cy="259045"/>
    <xdr:sp macro="" textlink="">
      <xdr:nvSpPr>
        <xdr:cNvPr id="283" name="テキスト ボックス 282"/>
        <xdr:cNvSpPr txBox="1"/>
      </xdr:nvSpPr>
      <xdr:spPr>
        <a:xfrm>
          <a:off x="126238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新型コロナウイルス感染症関連経費（特別定額給付金等）を除いた</a:t>
          </a:r>
          <a:r>
            <a:rPr kumimoji="1" lang="ja-JP" altLang="ja-JP" sz="1100">
              <a:solidFill>
                <a:sysClr val="windowText" lastClr="000000"/>
              </a:solidFill>
              <a:effectLst/>
              <a:latin typeface="+mn-lt"/>
              <a:ea typeface="+mn-ea"/>
              <a:cs typeface="+mn-cs"/>
            </a:rPr>
            <a:t>補助費等の</a:t>
          </a:r>
          <a:r>
            <a:rPr kumimoji="1" lang="en-US" altLang="ja-JP" sz="1100">
              <a:solidFill>
                <a:sysClr val="windowText" lastClr="000000"/>
              </a:solidFill>
              <a:effectLst/>
              <a:latin typeface="+mn-lt"/>
              <a:ea typeface="+mn-ea"/>
              <a:cs typeface="+mn-cs"/>
            </a:rPr>
            <a:t>55.4</a:t>
          </a:r>
          <a:r>
            <a:rPr kumimoji="1" lang="ja-JP" altLang="ja-JP" sz="1100">
              <a:solidFill>
                <a:sysClr val="windowText" lastClr="000000"/>
              </a:solidFill>
              <a:effectLst/>
              <a:latin typeface="+mn-lt"/>
              <a:ea typeface="+mn-ea"/>
              <a:cs typeface="+mn-cs"/>
            </a:rPr>
            <a:t>％を占める病院・上下水道への補助については、下水道事業債の償還減などにより、今後減少していく見込みである。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133858</xdr:rowOff>
    </xdr:to>
    <xdr:cxnSp macro="">
      <xdr:nvCxnSpPr>
        <xdr:cNvPr id="309" name="直線コネクタ 308"/>
        <xdr:cNvCxnSpPr/>
      </xdr:nvCxnSpPr>
      <xdr:spPr>
        <a:xfrm flipV="1">
          <a:off x="16510000" y="5590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105935</xdr:rowOff>
    </xdr:from>
    <xdr:ext cx="762000" cy="259045"/>
    <xdr:sp macro="" textlink="">
      <xdr:nvSpPr>
        <xdr:cNvPr id="310" name="補助費等最小値テキスト"/>
        <xdr:cNvSpPr txBox="1"/>
      </xdr:nvSpPr>
      <xdr:spPr>
        <a:xfrm>
          <a:off x="16598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133858</xdr:rowOff>
    </xdr:from>
    <xdr:to>
      <xdr:col>82</xdr:col>
      <xdr:colOff>196850</xdr:colOff>
      <xdr:row>41</xdr:row>
      <xdr:rowOff>133858</xdr:rowOff>
    </xdr:to>
    <xdr:cxnSp macro="">
      <xdr:nvCxnSpPr>
        <xdr:cNvPr id="311" name="直線コネクタ 310"/>
        <xdr:cNvCxnSpPr/>
      </xdr:nvCxnSpPr>
      <xdr:spPr>
        <a:xfrm>
          <a:off x="16421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12"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13" name="直線コネクタ 312"/>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53848</xdr:rowOff>
    </xdr:from>
    <xdr:to>
      <xdr:col>82</xdr:col>
      <xdr:colOff>107950</xdr:colOff>
      <xdr:row>34</xdr:row>
      <xdr:rowOff>136144</xdr:rowOff>
    </xdr:to>
    <xdr:cxnSp macro="">
      <xdr:nvCxnSpPr>
        <xdr:cNvPr id="314" name="直線コネクタ 313"/>
        <xdr:cNvCxnSpPr/>
      </xdr:nvCxnSpPr>
      <xdr:spPr>
        <a:xfrm flipV="1">
          <a:off x="15671800" y="588314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169435</xdr:rowOff>
    </xdr:from>
    <xdr:ext cx="762000" cy="259045"/>
    <xdr:sp macro="" textlink="">
      <xdr:nvSpPr>
        <xdr:cNvPr id="315" name="補助費等平均値テキスト"/>
        <xdr:cNvSpPr txBox="1"/>
      </xdr:nvSpPr>
      <xdr:spPr>
        <a:xfrm>
          <a:off x="16598900" y="6170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16" name="フローチャート: 判断 315"/>
        <xdr:cNvSpPr/>
      </xdr:nvSpPr>
      <xdr:spPr>
        <a:xfrm>
          <a:off x="164592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34</xdr:row>
      <xdr:rowOff>136144</xdr:rowOff>
    </xdr:to>
    <xdr:cxnSp macro="">
      <xdr:nvCxnSpPr>
        <xdr:cNvPr id="317" name="直線コネクタ 316"/>
        <xdr:cNvCxnSpPr/>
      </xdr:nvCxnSpPr>
      <xdr:spPr>
        <a:xfrm>
          <a:off x="14782800" y="59563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8" name="フローチャート: 判断 317"/>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9" name="テキスト ボックス 318"/>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34</xdr:row>
      <xdr:rowOff>127000</xdr:rowOff>
    </xdr:to>
    <xdr:cxnSp macro="">
      <xdr:nvCxnSpPr>
        <xdr:cNvPr id="320" name="直線コネクタ 319"/>
        <xdr:cNvCxnSpPr/>
      </xdr:nvCxnSpPr>
      <xdr:spPr>
        <a:xfrm>
          <a:off x="13893800" y="595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21" name="フローチャート: 判断 320"/>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29989</xdr:rowOff>
    </xdr:from>
    <xdr:ext cx="762000" cy="259045"/>
    <xdr:sp macro="" textlink="">
      <xdr:nvSpPr>
        <xdr:cNvPr id="322" name="テキスト ボックス 321"/>
        <xdr:cNvSpPr txBox="1"/>
      </xdr:nvSpPr>
      <xdr:spPr>
        <a:xfrm>
          <a:off x="14401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34</xdr:row>
      <xdr:rowOff>145288</xdr:rowOff>
    </xdr:to>
    <xdr:cxnSp macro="">
      <xdr:nvCxnSpPr>
        <xdr:cNvPr id="323" name="直線コネクタ 322"/>
        <xdr:cNvCxnSpPr/>
      </xdr:nvCxnSpPr>
      <xdr:spPr>
        <a:xfrm flipV="1">
          <a:off x="13004800" y="59563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105918</xdr:rowOff>
    </xdr:from>
    <xdr:to>
      <xdr:col>69</xdr:col>
      <xdr:colOff>142875</xdr:colOff>
      <xdr:row>36</xdr:row>
      <xdr:rowOff>36068</xdr:rowOff>
    </xdr:to>
    <xdr:sp macro="" textlink="">
      <xdr:nvSpPr>
        <xdr:cNvPr id="324" name="フローチャート: 判断 323"/>
        <xdr:cNvSpPr/>
      </xdr:nvSpPr>
      <xdr:spPr>
        <a:xfrm>
          <a:off x="13843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20845</xdr:rowOff>
    </xdr:from>
    <xdr:ext cx="762000" cy="259045"/>
    <xdr:sp macro="" textlink="">
      <xdr:nvSpPr>
        <xdr:cNvPr id="325" name="テキスト ボックス 324"/>
        <xdr:cNvSpPr txBox="1"/>
      </xdr:nvSpPr>
      <xdr:spPr>
        <a:xfrm>
          <a:off x="13512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6" name="フローチャート: 判断 325"/>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20845</xdr:rowOff>
    </xdr:from>
    <xdr:ext cx="762000" cy="259045"/>
    <xdr:sp macro="" textlink="">
      <xdr:nvSpPr>
        <xdr:cNvPr id="327" name="テキスト ボックス 326"/>
        <xdr:cNvSpPr txBox="1"/>
      </xdr:nvSpPr>
      <xdr:spPr>
        <a:xfrm>
          <a:off x="12623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3048</xdr:rowOff>
    </xdr:from>
    <xdr:to>
      <xdr:col>82</xdr:col>
      <xdr:colOff>158750</xdr:colOff>
      <xdr:row>34</xdr:row>
      <xdr:rowOff>104648</xdr:rowOff>
    </xdr:to>
    <xdr:sp macro="" textlink="">
      <xdr:nvSpPr>
        <xdr:cNvPr id="333" name="楕円 332"/>
        <xdr:cNvSpPr/>
      </xdr:nvSpPr>
      <xdr:spPr>
        <a:xfrm>
          <a:off x="164592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19575</xdr:rowOff>
    </xdr:from>
    <xdr:ext cx="762000" cy="259045"/>
    <xdr:sp macro="" textlink="">
      <xdr:nvSpPr>
        <xdr:cNvPr id="334" name="補助費等該当値テキスト"/>
        <xdr:cNvSpPr txBox="1"/>
      </xdr:nvSpPr>
      <xdr:spPr>
        <a:xfrm>
          <a:off x="16598900" y="567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85344</xdr:rowOff>
    </xdr:from>
    <xdr:to>
      <xdr:col>78</xdr:col>
      <xdr:colOff>120650</xdr:colOff>
      <xdr:row>35</xdr:row>
      <xdr:rowOff>15494</xdr:rowOff>
    </xdr:to>
    <xdr:sp macro="" textlink="">
      <xdr:nvSpPr>
        <xdr:cNvPr id="335" name="楕円 334"/>
        <xdr:cNvSpPr/>
      </xdr:nvSpPr>
      <xdr:spPr>
        <a:xfrm>
          <a:off x="15621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25671</xdr:rowOff>
    </xdr:from>
    <xdr:ext cx="736600" cy="259045"/>
    <xdr:sp macro="" textlink="">
      <xdr:nvSpPr>
        <xdr:cNvPr id="336" name="テキスト ボックス 335"/>
        <xdr:cNvSpPr txBox="1"/>
      </xdr:nvSpPr>
      <xdr:spPr>
        <a:xfrm>
          <a:off x="15290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76200</xdr:rowOff>
    </xdr:from>
    <xdr:to>
      <xdr:col>74</xdr:col>
      <xdr:colOff>31750</xdr:colOff>
      <xdr:row>35</xdr:row>
      <xdr:rowOff>6350</xdr:rowOff>
    </xdr:to>
    <xdr:sp macro="" textlink="">
      <xdr:nvSpPr>
        <xdr:cNvPr id="337" name="楕円 336"/>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16527</xdr:rowOff>
    </xdr:from>
    <xdr:ext cx="762000" cy="259045"/>
    <xdr:sp macro="" textlink="">
      <xdr:nvSpPr>
        <xdr:cNvPr id="338" name="テキスト ボックス 337"/>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39" name="楕円 338"/>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40" name="テキスト ボックス 339"/>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94488</xdr:rowOff>
    </xdr:from>
    <xdr:to>
      <xdr:col>65</xdr:col>
      <xdr:colOff>53975</xdr:colOff>
      <xdr:row>35</xdr:row>
      <xdr:rowOff>24638</xdr:rowOff>
    </xdr:to>
    <xdr:sp macro="" textlink="">
      <xdr:nvSpPr>
        <xdr:cNvPr id="341" name="楕円 340"/>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34815</xdr:rowOff>
    </xdr:from>
    <xdr:ext cx="762000" cy="259045"/>
    <xdr:sp macro="" textlink="">
      <xdr:nvSpPr>
        <xdr:cNvPr id="342" name="テキスト ボックス 341"/>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借入利率の低下に伴う公債利子の減</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道路やごみ処理施設等</a:t>
          </a:r>
          <a:r>
            <a:rPr kumimoji="1" lang="ja-JP" altLang="en-US" sz="1100">
              <a:solidFill>
                <a:schemeClr val="dk1"/>
              </a:solidFill>
              <a:effectLst/>
              <a:latin typeface="+mn-lt"/>
              <a:ea typeface="+mn-ea"/>
              <a:cs typeface="+mn-cs"/>
            </a:rPr>
            <a:t>に係る起債の償還終了</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のため</a:t>
          </a:r>
          <a:r>
            <a:rPr kumimoji="1" lang="ja-JP" altLang="ja-JP" sz="1100">
              <a:solidFill>
                <a:schemeClr val="dk1"/>
              </a:solidFill>
              <a:effectLst/>
              <a:latin typeface="+mn-lt"/>
              <a:ea typeface="+mn-ea"/>
              <a:cs typeface="+mn-cs"/>
            </a:rPr>
            <a:t>数値は改善傾向にあ</a:t>
          </a:r>
          <a:r>
            <a:rPr kumimoji="1" lang="ja-JP" altLang="en-US" sz="1100">
              <a:solidFill>
                <a:schemeClr val="dk1"/>
              </a:solidFill>
              <a:effectLst/>
              <a:latin typeface="+mn-lt"/>
              <a:ea typeface="+mn-ea"/>
              <a:cs typeface="+mn-cs"/>
            </a:rPr>
            <a:t>り、令和元年度から類似団体平均より低い数値に転じている。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今後、地方債の償還完了に伴い、既発分の元利償還金は減少する見込みである一方、臨時財政対策債発行額の増加</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老朽化の進む公共施設の改修等に伴う</a:t>
          </a:r>
          <a:r>
            <a:rPr kumimoji="1" lang="ja-JP" altLang="en-US" sz="1100">
              <a:solidFill>
                <a:schemeClr val="dk1"/>
              </a:solidFill>
              <a:effectLst/>
              <a:latin typeface="+mn-lt"/>
              <a:ea typeface="+mn-ea"/>
              <a:cs typeface="+mn-cs"/>
            </a:rPr>
            <a:t>起債の</a:t>
          </a:r>
          <a:r>
            <a:rPr kumimoji="1" lang="ja-JP" altLang="ja-JP" sz="1100">
              <a:solidFill>
                <a:schemeClr val="dk1"/>
              </a:solidFill>
              <a:effectLst/>
              <a:latin typeface="+mn-lt"/>
              <a:ea typeface="+mn-ea"/>
              <a:cs typeface="+mn-cs"/>
            </a:rPr>
            <a:t>償還増が見込まれるため、引き続き適正な償還計画のもとで数値の改善を図る。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99785</xdr:rowOff>
    </xdr:from>
    <xdr:to>
      <xdr:col>24</xdr:col>
      <xdr:colOff>25400</xdr:colOff>
      <xdr:row>81</xdr:row>
      <xdr:rowOff>146050</xdr:rowOff>
    </xdr:to>
    <xdr:cxnSp macro="">
      <xdr:nvCxnSpPr>
        <xdr:cNvPr id="372" name="直線コネクタ 371"/>
        <xdr:cNvCxnSpPr/>
      </xdr:nvCxnSpPr>
      <xdr:spPr>
        <a:xfrm flipV="1">
          <a:off x="4826000" y="12444185"/>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3"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4" name="直線コネクタ 373"/>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14712</xdr:rowOff>
    </xdr:from>
    <xdr:ext cx="762000" cy="259045"/>
    <xdr:sp macro="" textlink="">
      <xdr:nvSpPr>
        <xdr:cNvPr id="375" name="公債費最大値テキスト"/>
        <xdr:cNvSpPr txBox="1"/>
      </xdr:nvSpPr>
      <xdr:spPr>
        <a:xfrm>
          <a:off x="4914900" y="1218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99785</xdr:rowOff>
    </xdr:from>
    <xdr:to>
      <xdr:col>24</xdr:col>
      <xdr:colOff>114300</xdr:colOff>
      <xdr:row>72</xdr:row>
      <xdr:rowOff>99785</xdr:rowOff>
    </xdr:to>
    <xdr:cxnSp macro="">
      <xdr:nvCxnSpPr>
        <xdr:cNvPr id="376" name="直線コネクタ 375"/>
        <xdr:cNvCxnSpPr/>
      </xdr:nvCxnSpPr>
      <xdr:spPr>
        <a:xfrm>
          <a:off x="4737100" y="1244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80736</xdr:rowOff>
    </xdr:from>
    <xdr:to>
      <xdr:col>24</xdr:col>
      <xdr:colOff>25400</xdr:colOff>
      <xdr:row>77</xdr:row>
      <xdr:rowOff>113393</xdr:rowOff>
    </xdr:to>
    <xdr:cxnSp macro="">
      <xdr:nvCxnSpPr>
        <xdr:cNvPr id="377" name="直線コネクタ 376"/>
        <xdr:cNvCxnSpPr/>
      </xdr:nvCxnSpPr>
      <xdr:spPr>
        <a:xfrm flipV="1">
          <a:off x="3987800" y="132823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78213</xdr:rowOff>
    </xdr:from>
    <xdr:ext cx="762000" cy="259045"/>
    <xdr:sp macro="" textlink="">
      <xdr:nvSpPr>
        <xdr:cNvPr id="378" name="公債費平均値テキスト"/>
        <xdr:cNvSpPr txBox="1"/>
      </xdr:nvSpPr>
      <xdr:spPr>
        <a:xfrm>
          <a:off x="4914900" y="13279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9" name="フローチャート: 判断 378"/>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113393</xdr:rowOff>
    </xdr:from>
    <xdr:to>
      <xdr:col>19</xdr:col>
      <xdr:colOff>187325</xdr:colOff>
      <xdr:row>78</xdr:row>
      <xdr:rowOff>50800</xdr:rowOff>
    </xdr:to>
    <xdr:cxnSp macro="">
      <xdr:nvCxnSpPr>
        <xdr:cNvPr id="380" name="直線コネクタ 379"/>
        <xdr:cNvCxnSpPr/>
      </xdr:nvCxnSpPr>
      <xdr:spPr>
        <a:xfrm flipV="1">
          <a:off x="3098800" y="133150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1" name="フローチャート: 判断 380"/>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82" name="テキスト ボックス 381"/>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50800</xdr:rowOff>
    </xdr:from>
    <xdr:to>
      <xdr:col>15</xdr:col>
      <xdr:colOff>98425</xdr:colOff>
      <xdr:row>78</xdr:row>
      <xdr:rowOff>116114</xdr:rowOff>
    </xdr:to>
    <xdr:cxnSp macro="">
      <xdr:nvCxnSpPr>
        <xdr:cNvPr id="383" name="直線コネクタ 382"/>
        <xdr:cNvCxnSpPr/>
      </xdr:nvCxnSpPr>
      <xdr:spPr>
        <a:xfrm flipV="1">
          <a:off x="2209800" y="134239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127907</xdr:rowOff>
    </xdr:from>
    <xdr:to>
      <xdr:col>15</xdr:col>
      <xdr:colOff>149225</xdr:colOff>
      <xdr:row>78</xdr:row>
      <xdr:rowOff>58057</xdr:rowOff>
    </xdr:to>
    <xdr:sp macro="" textlink="">
      <xdr:nvSpPr>
        <xdr:cNvPr id="384" name="フローチャート: 判断 383"/>
        <xdr:cNvSpPr/>
      </xdr:nvSpPr>
      <xdr:spPr>
        <a:xfrm>
          <a:off x="3048000" y="1332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68234</xdr:rowOff>
    </xdr:from>
    <xdr:ext cx="762000" cy="259045"/>
    <xdr:sp macro="" textlink="">
      <xdr:nvSpPr>
        <xdr:cNvPr id="385" name="テキスト ボックス 384"/>
        <xdr:cNvSpPr txBox="1"/>
      </xdr:nvSpPr>
      <xdr:spPr>
        <a:xfrm>
          <a:off x="2717800" y="1309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116114</xdr:rowOff>
    </xdr:from>
    <xdr:to>
      <xdr:col>11</xdr:col>
      <xdr:colOff>9525</xdr:colOff>
      <xdr:row>79</xdr:row>
      <xdr:rowOff>97064</xdr:rowOff>
    </xdr:to>
    <xdr:cxnSp macro="">
      <xdr:nvCxnSpPr>
        <xdr:cNvPr id="386" name="直線コネクタ 385"/>
        <xdr:cNvCxnSpPr/>
      </xdr:nvCxnSpPr>
      <xdr:spPr>
        <a:xfrm flipV="1">
          <a:off x="1320800" y="134892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160564</xdr:rowOff>
    </xdr:from>
    <xdr:to>
      <xdr:col>11</xdr:col>
      <xdr:colOff>60325</xdr:colOff>
      <xdr:row>78</xdr:row>
      <xdr:rowOff>90714</xdr:rowOff>
    </xdr:to>
    <xdr:sp macro="" textlink="">
      <xdr:nvSpPr>
        <xdr:cNvPr id="387" name="フローチャート: 判断 386"/>
        <xdr:cNvSpPr/>
      </xdr:nvSpPr>
      <xdr:spPr>
        <a:xfrm>
          <a:off x="2159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100891</xdr:rowOff>
    </xdr:from>
    <xdr:ext cx="762000" cy="259045"/>
    <xdr:sp macro="" textlink="">
      <xdr:nvSpPr>
        <xdr:cNvPr id="388" name="テキスト ボックス 387"/>
        <xdr:cNvSpPr txBox="1"/>
      </xdr:nvSpPr>
      <xdr:spPr>
        <a:xfrm>
          <a:off x="1828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21771</xdr:rowOff>
    </xdr:from>
    <xdr:to>
      <xdr:col>6</xdr:col>
      <xdr:colOff>171450</xdr:colOff>
      <xdr:row>78</xdr:row>
      <xdr:rowOff>123371</xdr:rowOff>
    </xdr:to>
    <xdr:sp macro="" textlink="">
      <xdr:nvSpPr>
        <xdr:cNvPr id="389" name="フローチャート: 判断 388"/>
        <xdr:cNvSpPr/>
      </xdr:nvSpPr>
      <xdr:spPr>
        <a:xfrm>
          <a:off x="1270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133548</xdr:rowOff>
    </xdr:from>
    <xdr:ext cx="762000" cy="259045"/>
    <xdr:sp macro="" textlink="">
      <xdr:nvSpPr>
        <xdr:cNvPr id="390" name="テキスト ボックス 389"/>
        <xdr:cNvSpPr txBox="1"/>
      </xdr:nvSpPr>
      <xdr:spPr>
        <a:xfrm>
          <a:off x="939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29936</xdr:rowOff>
    </xdr:from>
    <xdr:to>
      <xdr:col>24</xdr:col>
      <xdr:colOff>76200</xdr:colOff>
      <xdr:row>77</xdr:row>
      <xdr:rowOff>131536</xdr:rowOff>
    </xdr:to>
    <xdr:sp macro="" textlink="">
      <xdr:nvSpPr>
        <xdr:cNvPr id="396" name="楕円 395"/>
        <xdr:cNvSpPr/>
      </xdr:nvSpPr>
      <xdr:spPr>
        <a:xfrm>
          <a:off x="47752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46463</xdr:rowOff>
    </xdr:from>
    <xdr:ext cx="762000" cy="259045"/>
    <xdr:sp macro="" textlink="">
      <xdr:nvSpPr>
        <xdr:cNvPr id="397" name="公債費該当値テキスト"/>
        <xdr:cNvSpPr txBox="1"/>
      </xdr:nvSpPr>
      <xdr:spPr>
        <a:xfrm>
          <a:off x="4914900" y="1307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62593</xdr:rowOff>
    </xdr:from>
    <xdr:to>
      <xdr:col>20</xdr:col>
      <xdr:colOff>38100</xdr:colOff>
      <xdr:row>77</xdr:row>
      <xdr:rowOff>164193</xdr:rowOff>
    </xdr:to>
    <xdr:sp macro="" textlink="">
      <xdr:nvSpPr>
        <xdr:cNvPr id="398" name="楕円 397"/>
        <xdr:cNvSpPr/>
      </xdr:nvSpPr>
      <xdr:spPr>
        <a:xfrm>
          <a:off x="3937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2920</xdr:rowOff>
    </xdr:from>
    <xdr:ext cx="736600" cy="259045"/>
    <xdr:sp macro="" textlink="">
      <xdr:nvSpPr>
        <xdr:cNvPr id="399" name="テキスト ボックス 398"/>
        <xdr:cNvSpPr txBox="1"/>
      </xdr:nvSpPr>
      <xdr:spPr>
        <a:xfrm>
          <a:off x="3606800" y="1303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0</xdr:rowOff>
    </xdr:from>
    <xdr:to>
      <xdr:col>15</xdr:col>
      <xdr:colOff>149225</xdr:colOff>
      <xdr:row>78</xdr:row>
      <xdr:rowOff>101600</xdr:rowOff>
    </xdr:to>
    <xdr:sp macro="" textlink="">
      <xdr:nvSpPr>
        <xdr:cNvPr id="400" name="楕円 399"/>
        <xdr:cNvSpPr/>
      </xdr:nvSpPr>
      <xdr:spPr>
        <a:xfrm>
          <a:off x="3048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401" name="テキスト ボックス 400"/>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65314</xdr:rowOff>
    </xdr:from>
    <xdr:to>
      <xdr:col>11</xdr:col>
      <xdr:colOff>60325</xdr:colOff>
      <xdr:row>78</xdr:row>
      <xdr:rowOff>166914</xdr:rowOff>
    </xdr:to>
    <xdr:sp macro="" textlink="">
      <xdr:nvSpPr>
        <xdr:cNvPr id="402" name="楕円 401"/>
        <xdr:cNvSpPr/>
      </xdr:nvSpPr>
      <xdr:spPr>
        <a:xfrm>
          <a:off x="21590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151691</xdr:rowOff>
    </xdr:from>
    <xdr:ext cx="762000" cy="259045"/>
    <xdr:sp macro="" textlink="">
      <xdr:nvSpPr>
        <xdr:cNvPr id="403" name="テキスト ボックス 402"/>
        <xdr:cNvSpPr txBox="1"/>
      </xdr:nvSpPr>
      <xdr:spPr>
        <a:xfrm>
          <a:off x="1828800" y="135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46264</xdr:rowOff>
    </xdr:from>
    <xdr:to>
      <xdr:col>6</xdr:col>
      <xdr:colOff>171450</xdr:colOff>
      <xdr:row>79</xdr:row>
      <xdr:rowOff>147864</xdr:rowOff>
    </xdr:to>
    <xdr:sp macro="" textlink="">
      <xdr:nvSpPr>
        <xdr:cNvPr id="404" name="楕円 403"/>
        <xdr:cNvSpPr/>
      </xdr:nvSpPr>
      <xdr:spPr>
        <a:xfrm>
          <a:off x="12700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132641</xdr:rowOff>
    </xdr:from>
    <xdr:ext cx="762000" cy="259045"/>
    <xdr:sp macro="" textlink="">
      <xdr:nvSpPr>
        <xdr:cNvPr id="405" name="テキスト ボックス 404"/>
        <xdr:cNvSpPr txBox="1"/>
      </xdr:nvSpPr>
      <xdr:spPr>
        <a:xfrm>
          <a:off x="939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全体的に類似団体と同水準で推移している。</a:t>
          </a:r>
          <a:endParaRPr lang="ja-JP" altLang="ja-JP" sz="1400">
            <a:effectLst/>
          </a:endParaRPr>
        </a:p>
        <a:p>
          <a:r>
            <a:rPr kumimoji="1" lang="ja-JP" altLang="ja-JP" sz="1100">
              <a:solidFill>
                <a:schemeClr val="dk1"/>
              </a:solidFill>
              <a:effectLst/>
              <a:latin typeface="+mn-lt"/>
              <a:ea typeface="+mn-ea"/>
              <a:cs typeface="+mn-cs"/>
            </a:rPr>
            <a:t>　今後も各種経費の見直しにより財政の弾力性確保に努める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69850</xdr:rowOff>
    </xdr:to>
    <xdr:cxnSp macro="">
      <xdr:nvCxnSpPr>
        <xdr:cNvPr id="433" name="直線コネクタ 432"/>
        <xdr:cNvCxnSpPr/>
      </xdr:nvCxnSpPr>
      <xdr:spPr>
        <a:xfrm flipV="1">
          <a:off x="16510000" y="12585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4"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5" name="直線コネクタ 434"/>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6"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7" name="直線コネクタ 436"/>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165100</xdr:rowOff>
    </xdr:from>
    <xdr:to>
      <xdr:col>82</xdr:col>
      <xdr:colOff>107950</xdr:colOff>
      <xdr:row>77</xdr:row>
      <xdr:rowOff>107950</xdr:rowOff>
    </xdr:to>
    <xdr:cxnSp macro="">
      <xdr:nvCxnSpPr>
        <xdr:cNvPr id="438" name="直線コネクタ 437"/>
        <xdr:cNvCxnSpPr/>
      </xdr:nvCxnSpPr>
      <xdr:spPr>
        <a:xfrm flipV="1">
          <a:off x="15671800" y="13195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132097</xdr:rowOff>
    </xdr:from>
    <xdr:ext cx="762000" cy="259045"/>
    <xdr:sp macro="" textlink="">
      <xdr:nvSpPr>
        <xdr:cNvPr id="439" name="公債費以外平均値テキスト"/>
        <xdr:cNvSpPr txBox="1"/>
      </xdr:nvSpPr>
      <xdr:spPr>
        <a:xfrm>
          <a:off x="16598900" y="13162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40" name="フローチャート: 判断 439"/>
        <xdr:cNvSpPr/>
      </xdr:nvSpPr>
      <xdr:spPr>
        <a:xfrm>
          <a:off x="16459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8889</xdr:rowOff>
    </xdr:from>
    <xdr:to>
      <xdr:col>78</xdr:col>
      <xdr:colOff>69850</xdr:colOff>
      <xdr:row>77</xdr:row>
      <xdr:rowOff>107950</xdr:rowOff>
    </xdr:to>
    <xdr:cxnSp macro="">
      <xdr:nvCxnSpPr>
        <xdr:cNvPr id="441" name="直線コネクタ 440"/>
        <xdr:cNvCxnSpPr/>
      </xdr:nvCxnSpPr>
      <xdr:spPr>
        <a:xfrm>
          <a:off x="14782800" y="132105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26670</xdr:rowOff>
    </xdr:from>
    <xdr:to>
      <xdr:col>78</xdr:col>
      <xdr:colOff>120650</xdr:colOff>
      <xdr:row>77</xdr:row>
      <xdr:rowOff>128270</xdr:rowOff>
    </xdr:to>
    <xdr:sp macro="" textlink="">
      <xdr:nvSpPr>
        <xdr:cNvPr id="442" name="フローチャート: 判断 441"/>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138447</xdr:rowOff>
    </xdr:from>
    <xdr:ext cx="736600" cy="259045"/>
    <xdr:sp macro="" textlink="">
      <xdr:nvSpPr>
        <xdr:cNvPr id="443" name="テキスト ボックス 442"/>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111761</xdr:rowOff>
    </xdr:from>
    <xdr:to>
      <xdr:col>73</xdr:col>
      <xdr:colOff>180975</xdr:colOff>
      <xdr:row>77</xdr:row>
      <xdr:rowOff>8889</xdr:rowOff>
    </xdr:to>
    <xdr:cxnSp macro="">
      <xdr:nvCxnSpPr>
        <xdr:cNvPr id="444" name="直線コネクタ 443"/>
        <xdr:cNvCxnSpPr/>
      </xdr:nvCxnSpPr>
      <xdr:spPr>
        <a:xfrm>
          <a:off x="13893800" y="131419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5" name="フローチャート: 判断 444"/>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46" name="テキスト ボックス 445"/>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20320</xdr:rowOff>
    </xdr:from>
    <xdr:to>
      <xdr:col>69</xdr:col>
      <xdr:colOff>92075</xdr:colOff>
      <xdr:row>76</xdr:row>
      <xdr:rowOff>111761</xdr:rowOff>
    </xdr:to>
    <xdr:cxnSp macro="">
      <xdr:nvCxnSpPr>
        <xdr:cNvPr id="447" name="直線コネクタ 446"/>
        <xdr:cNvCxnSpPr/>
      </xdr:nvCxnSpPr>
      <xdr:spPr>
        <a:xfrm>
          <a:off x="13004800" y="130505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91439</xdr:rowOff>
    </xdr:from>
    <xdr:to>
      <xdr:col>69</xdr:col>
      <xdr:colOff>142875</xdr:colOff>
      <xdr:row>77</xdr:row>
      <xdr:rowOff>21589</xdr:rowOff>
    </xdr:to>
    <xdr:sp macro="" textlink="">
      <xdr:nvSpPr>
        <xdr:cNvPr id="448" name="フローチャート: 判断 447"/>
        <xdr:cNvSpPr/>
      </xdr:nvSpPr>
      <xdr:spPr>
        <a:xfrm>
          <a:off x="13843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6366</xdr:rowOff>
    </xdr:from>
    <xdr:ext cx="762000" cy="259045"/>
    <xdr:sp macro="" textlink="">
      <xdr:nvSpPr>
        <xdr:cNvPr id="449" name="テキスト ボックス 448"/>
        <xdr:cNvSpPr txBox="1"/>
      </xdr:nvSpPr>
      <xdr:spPr>
        <a:xfrm>
          <a:off x="13512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0" name="フローチャート: 判断 449"/>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51" name="テキスト ボックス 450"/>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57" name="楕円 456"/>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130827</xdr:rowOff>
    </xdr:from>
    <xdr:ext cx="762000" cy="259045"/>
    <xdr:sp macro="" textlink="">
      <xdr:nvSpPr>
        <xdr:cNvPr id="458" name="公債費以外該当値テキスト"/>
        <xdr:cNvSpPr txBox="1"/>
      </xdr:nvSpPr>
      <xdr:spPr>
        <a:xfrm>
          <a:off x="16598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57150</xdr:rowOff>
    </xdr:from>
    <xdr:to>
      <xdr:col>78</xdr:col>
      <xdr:colOff>120650</xdr:colOff>
      <xdr:row>77</xdr:row>
      <xdr:rowOff>158750</xdr:rowOff>
    </xdr:to>
    <xdr:sp macro="" textlink="">
      <xdr:nvSpPr>
        <xdr:cNvPr id="459" name="楕円 458"/>
        <xdr:cNvSpPr/>
      </xdr:nvSpPr>
      <xdr:spPr>
        <a:xfrm>
          <a:off x="15621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143527</xdr:rowOff>
    </xdr:from>
    <xdr:ext cx="736600" cy="259045"/>
    <xdr:sp macro="" textlink="">
      <xdr:nvSpPr>
        <xdr:cNvPr id="460" name="テキスト ボックス 459"/>
        <xdr:cNvSpPr txBox="1"/>
      </xdr:nvSpPr>
      <xdr:spPr>
        <a:xfrm>
          <a:off x="15290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129539</xdr:rowOff>
    </xdr:from>
    <xdr:to>
      <xdr:col>74</xdr:col>
      <xdr:colOff>31750</xdr:colOff>
      <xdr:row>77</xdr:row>
      <xdr:rowOff>59689</xdr:rowOff>
    </xdr:to>
    <xdr:sp macro="" textlink="">
      <xdr:nvSpPr>
        <xdr:cNvPr id="461" name="楕円 460"/>
        <xdr:cNvSpPr/>
      </xdr:nvSpPr>
      <xdr:spPr>
        <a:xfrm>
          <a:off x="14732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69867</xdr:rowOff>
    </xdr:from>
    <xdr:ext cx="762000" cy="259045"/>
    <xdr:sp macro="" textlink="">
      <xdr:nvSpPr>
        <xdr:cNvPr id="462" name="テキスト ボックス 461"/>
        <xdr:cNvSpPr txBox="1"/>
      </xdr:nvSpPr>
      <xdr:spPr>
        <a:xfrm>
          <a:off x="14401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60961</xdr:rowOff>
    </xdr:from>
    <xdr:to>
      <xdr:col>69</xdr:col>
      <xdr:colOff>142875</xdr:colOff>
      <xdr:row>76</xdr:row>
      <xdr:rowOff>162561</xdr:rowOff>
    </xdr:to>
    <xdr:sp macro="" textlink="">
      <xdr:nvSpPr>
        <xdr:cNvPr id="463" name="楕円 462"/>
        <xdr:cNvSpPr/>
      </xdr:nvSpPr>
      <xdr:spPr>
        <a:xfrm>
          <a:off x="13843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1287</xdr:rowOff>
    </xdr:from>
    <xdr:ext cx="762000" cy="259045"/>
    <xdr:sp macro="" textlink="">
      <xdr:nvSpPr>
        <xdr:cNvPr id="464" name="テキスト ボックス 463"/>
        <xdr:cNvSpPr txBox="1"/>
      </xdr:nvSpPr>
      <xdr:spPr>
        <a:xfrm>
          <a:off x="13512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65" name="楕円 464"/>
        <xdr:cNvSpPr/>
      </xdr:nvSpPr>
      <xdr:spPr>
        <a:xfrm>
          <a:off x="12954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81297</xdr:rowOff>
    </xdr:from>
    <xdr:ext cx="762000" cy="259045"/>
    <xdr:sp macro="" textlink="">
      <xdr:nvSpPr>
        <xdr:cNvPr id="466" name="テキスト ボックス 465"/>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北海道江別市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159472</xdr:rowOff>
    </xdr:from>
    <xdr:to>
      <xdr:col>29</xdr:col>
      <xdr:colOff>127000</xdr:colOff>
      <xdr:row>19</xdr:row>
      <xdr:rowOff>103236</xdr:rowOff>
    </xdr:to>
    <xdr:cxnSp macro="">
      <xdr:nvCxnSpPr>
        <xdr:cNvPr id="47" name="直線コネクタ 46"/>
        <xdr:cNvCxnSpPr/>
      </xdr:nvCxnSpPr>
      <xdr:spPr bwMode="auto">
        <a:xfrm flipV="1">
          <a:off x="5651500" y="1921597"/>
          <a:ext cx="0" cy="14868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75313</xdr:rowOff>
    </xdr:from>
    <xdr:ext cx="762000" cy="259045"/>
    <xdr:sp macro="" textlink="">
      <xdr:nvSpPr>
        <xdr:cNvPr id="48" name="人口1人当たり決算額の推移最小値テキスト130"/>
        <xdr:cNvSpPr txBox="1"/>
      </xdr:nvSpPr>
      <xdr:spPr>
        <a:xfrm>
          <a:off x="5740400" y="338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103236</xdr:rowOff>
    </xdr:from>
    <xdr:to>
      <xdr:col>30</xdr:col>
      <xdr:colOff>25400</xdr:colOff>
      <xdr:row>19</xdr:row>
      <xdr:rowOff>103236</xdr:rowOff>
    </xdr:to>
    <xdr:cxnSp macro="">
      <xdr:nvCxnSpPr>
        <xdr:cNvPr id="49" name="直線コネクタ 48"/>
        <xdr:cNvCxnSpPr/>
      </xdr:nvCxnSpPr>
      <xdr:spPr bwMode="auto">
        <a:xfrm>
          <a:off x="5562600" y="3408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74399</xdr:rowOff>
    </xdr:from>
    <xdr:ext cx="762000" cy="259045"/>
    <xdr:sp macro="" textlink="">
      <xdr:nvSpPr>
        <xdr:cNvPr id="50" name="人口1人当たり決算額の推移最大値テキスト130"/>
        <xdr:cNvSpPr txBox="1"/>
      </xdr:nvSpPr>
      <xdr:spPr>
        <a:xfrm>
          <a:off x="5740400" y="166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159472</xdr:rowOff>
    </xdr:from>
    <xdr:to>
      <xdr:col>30</xdr:col>
      <xdr:colOff>25400</xdr:colOff>
      <xdr:row>10</xdr:row>
      <xdr:rowOff>159472</xdr:rowOff>
    </xdr:to>
    <xdr:cxnSp macro="">
      <xdr:nvCxnSpPr>
        <xdr:cNvPr id="51" name="直線コネクタ 50"/>
        <xdr:cNvCxnSpPr/>
      </xdr:nvCxnSpPr>
      <xdr:spPr bwMode="auto">
        <a:xfrm>
          <a:off x="5562600" y="1921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81683</xdr:rowOff>
    </xdr:from>
    <xdr:to>
      <xdr:col>29</xdr:col>
      <xdr:colOff>127000</xdr:colOff>
      <xdr:row>17</xdr:row>
      <xdr:rowOff>106502</xdr:rowOff>
    </xdr:to>
    <xdr:cxnSp macro="">
      <xdr:nvCxnSpPr>
        <xdr:cNvPr id="52" name="直線コネクタ 51"/>
        <xdr:cNvCxnSpPr/>
      </xdr:nvCxnSpPr>
      <xdr:spPr bwMode="auto">
        <a:xfrm flipV="1">
          <a:off x="5003800" y="3043958"/>
          <a:ext cx="647700" cy="24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127224</xdr:rowOff>
    </xdr:from>
    <xdr:ext cx="762000" cy="259045"/>
    <xdr:sp macro="" textlink="">
      <xdr:nvSpPr>
        <xdr:cNvPr id="53" name="人口1人当たり決算額の推移平均値テキスト130"/>
        <xdr:cNvSpPr txBox="1"/>
      </xdr:nvSpPr>
      <xdr:spPr>
        <a:xfrm>
          <a:off x="5740400" y="257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110697</xdr:rowOff>
    </xdr:from>
    <xdr:to>
      <xdr:col>29</xdr:col>
      <xdr:colOff>177800</xdr:colOff>
      <xdr:row>16</xdr:row>
      <xdr:rowOff>40847</xdr:rowOff>
    </xdr:to>
    <xdr:sp macro="" textlink="">
      <xdr:nvSpPr>
        <xdr:cNvPr id="54" name="フローチャート: 判断 53"/>
        <xdr:cNvSpPr/>
      </xdr:nvSpPr>
      <xdr:spPr bwMode="auto">
        <a:xfrm>
          <a:off x="5600700" y="2730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106502</xdr:rowOff>
    </xdr:from>
    <xdr:to>
      <xdr:col>26</xdr:col>
      <xdr:colOff>50800</xdr:colOff>
      <xdr:row>17</xdr:row>
      <xdr:rowOff>109082</xdr:rowOff>
    </xdr:to>
    <xdr:cxnSp macro="">
      <xdr:nvCxnSpPr>
        <xdr:cNvPr id="55" name="直線コネクタ 54"/>
        <xdr:cNvCxnSpPr/>
      </xdr:nvCxnSpPr>
      <xdr:spPr bwMode="auto">
        <a:xfrm flipV="1">
          <a:off x="4305300" y="3068777"/>
          <a:ext cx="698500" cy="2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166149</xdr:rowOff>
    </xdr:from>
    <xdr:to>
      <xdr:col>26</xdr:col>
      <xdr:colOff>101600</xdr:colOff>
      <xdr:row>16</xdr:row>
      <xdr:rowOff>96299</xdr:rowOff>
    </xdr:to>
    <xdr:sp macro="" textlink="">
      <xdr:nvSpPr>
        <xdr:cNvPr id="56" name="フローチャート: 判断 55"/>
        <xdr:cNvSpPr/>
      </xdr:nvSpPr>
      <xdr:spPr bwMode="auto">
        <a:xfrm>
          <a:off x="49530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106476</xdr:rowOff>
    </xdr:from>
    <xdr:ext cx="736600" cy="259045"/>
    <xdr:sp macro="" textlink="">
      <xdr:nvSpPr>
        <xdr:cNvPr id="57" name="テキスト ボックス 56"/>
        <xdr:cNvSpPr txBox="1"/>
      </xdr:nvSpPr>
      <xdr:spPr>
        <a:xfrm>
          <a:off x="4622800" y="255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109082</xdr:rowOff>
    </xdr:from>
    <xdr:to>
      <xdr:col>22</xdr:col>
      <xdr:colOff>114300</xdr:colOff>
      <xdr:row>17</xdr:row>
      <xdr:rowOff>131583</xdr:rowOff>
    </xdr:to>
    <xdr:cxnSp macro="">
      <xdr:nvCxnSpPr>
        <xdr:cNvPr id="58" name="直線コネクタ 57"/>
        <xdr:cNvCxnSpPr/>
      </xdr:nvCxnSpPr>
      <xdr:spPr bwMode="auto">
        <a:xfrm flipV="1">
          <a:off x="3606800" y="3071357"/>
          <a:ext cx="698500" cy="22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13085</xdr:rowOff>
    </xdr:from>
    <xdr:to>
      <xdr:col>22</xdr:col>
      <xdr:colOff>165100</xdr:colOff>
      <xdr:row>16</xdr:row>
      <xdr:rowOff>114685</xdr:rowOff>
    </xdr:to>
    <xdr:sp macro="" textlink="">
      <xdr:nvSpPr>
        <xdr:cNvPr id="59" name="フローチャート: 判断 58"/>
        <xdr:cNvSpPr/>
      </xdr:nvSpPr>
      <xdr:spPr bwMode="auto">
        <a:xfrm>
          <a:off x="42545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124862</xdr:rowOff>
    </xdr:from>
    <xdr:ext cx="762000" cy="259045"/>
    <xdr:sp macro="" textlink="">
      <xdr:nvSpPr>
        <xdr:cNvPr id="60" name="テキスト ボックス 59"/>
        <xdr:cNvSpPr txBox="1"/>
      </xdr:nvSpPr>
      <xdr:spPr>
        <a:xfrm>
          <a:off x="3924300" y="257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131583</xdr:rowOff>
    </xdr:from>
    <xdr:to>
      <xdr:col>18</xdr:col>
      <xdr:colOff>177800</xdr:colOff>
      <xdr:row>17</xdr:row>
      <xdr:rowOff>148565</xdr:rowOff>
    </xdr:to>
    <xdr:cxnSp macro="">
      <xdr:nvCxnSpPr>
        <xdr:cNvPr id="61" name="直線コネクタ 60"/>
        <xdr:cNvCxnSpPr/>
      </xdr:nvCxnSpPr>
      <xdr:spPr bwMode="auto">
        <a:xfrm flipV="1">
          <a:off x="2908300" y="3093858"/>
          <a:ext cx="698500" cy="16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18865</xdr:rowOff>
    </xdr:from>
    <xdr:to>
      <xdr:col>19</xdr:col>
      <xdr:colOff>38100</xdr:colOff>
      <xdr:row>16</xdr:row>
      <xdr:rowOff>120465</xdr:rowOff>
    </xdr:to>
    <xdr:sp macro="" textlink="">
      <xdr:nvSpPr>
        <xdr:cNvPr id="62" name="フローチャート: 判断 61"/>
        <xdr:cNvSpPr/>
      </xdr:nvSpPr>
      <xdr:spPr bwMode="auto">
        <a:xfrm>
          <a:off x="3556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130642</xdr:rowOff>
    </xdr:from>
    <xdr:ext cx="762000" cy="259045"/>
    <xdr:sp macro="" textlink="">
      <xdr:nvSpPr>
        <xdr:cNvPr id="63" name="テキスト ボックス 62"/>
        <xdr:cNvSpPr txBox="1"/>
      </xdr:nvSpPr>
      <xdr:spPr>
        <a:xfrm>
          <a:off x="3225800" y="25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24678</xdr:rowOff>
    </xdr:from>
    <xdr:to>
      <xdr:col>15</xdr:col>
      <xdr:colOff>101600</xdr:colOff>
      <xdr:row>16</xdr:row>
      <xdr:rowOff>126278</xdr:rowOff>
    </xdr:to>
    <xdr:sp macro="" textlink="">
      <xdr:nvSpPr>
        <xdr:cNvPr id="64" name="フローチャート: 判断 63"/>
        <xdr:cNvSpPr/>
      </xdr:nvSpPr>
      <xdr:spPr bwMode="auto">
        <a:xfrm>
          <a:off x="2857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136455</xdr:rowOff>
    </xdr:from>
    <xdr:ext cx="762000" cy="259045"/>
    <xdr:sp macro="" textlink="">
      <xdr:nvSpPr>
        <xdr:cNvPr id="65" name="テキスト ボックス 64"/>
        <xdr:cNvSpPr txBox="1"/>
      </xdr:nvSpPr>
      <xdr:spPr>
        <a:xfrm>
          <a:off x="25273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30883</xdr:rowOff>
    </xdr:from>
    <xdr:to>
      <xdr:col>29</xdr:col>
      <xdr:colOff>177800</xdr:colOff>
      <xdr:row>17</xdr:row>
      <xdr:rowOff>132483</xdr:rowOff>
    </xdr:to>
    <xdr:sp macro="" textlink="">
      <xdr:nvSpPr>
        <xdr:cNvPr id="71" name="楕円 70"/>
        <xdr:cNvSpPr/>
      </xdr:nvSpPr>
      <xdr:spPr bwMode="auto">
        <a:xfrm>
          <a:off x="5600700" y="2993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2960</xdr:rowOff>
    </xdr:from>
    <xdr:ext cx="762000" cy="259045"/>
    <xdr:sp macro="" textlink="">
      <xdr:nvSpPr>
        <xdr:cNvPr id="72" name="人口1人当たり決算額の推移該当値テキスト130"/>
        <xdr:cNvSpPr txBox="1"/>
      </xdr:nvSpPr>
      <xdr:spPr>
        <a:xfrm>
          <a:off x="5740400" y="296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55702</xdr:rowOff>
    </xdr:from>
    <xdr:to>
      <xdr:col>26</xdr:col>
      <xdr:colOff>101600</xdr:colOff>
      <xdr:row>17</xdr:row>
      <xdr:rowOff>157302</xdr:rowOff>
    </xdr:to>
    <xdr:sp macro="" textlink="">
      <xdr:nvSpPr>
        <xdr:cNvPr id="73" name="楕円 72"/>
        <xdr:cNvSpPr/>
      </xdr:nvSpPr>
      <xdr:spPr bwMode="auto">
        <a:xfrm>
          <a:off x="4953000" y="3017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142079</xdr:rowOff>
    </xdr:from>
    <xdr:ext cx="736600" cy="259045"/>
    <xdr:sp macro="" textlink="">
      <xdr:nvSpPr>
        <xdr:cNvPr id="74" name="テキスト ボックス 73"/>
        <xdr:cNvSpPr txBox="1"/>
      </xdr:nvSpPr>
      <xdr:spPr>
        <a:xfrm>
          <a:off x="4622800" y="310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58282</xdr:rowOff>
    </xdr:from>
    <xdr:to>
      <xdr:col>22</xdr:col>
      <xdr:colOff>165100</xdr:colOff>
      <xdr:row>17</xdr:row>
      <xdr:rowOff>159882</xdr:rowOff>
    </xdr:to>
    <xdr:sp macro="" textlink="">
      <xdr:nvSpPr>
        <xdr:cNvPr id="75" name="楕円 74"/>
        <xdr:cNvSpPr/>
      </xdr:nvSpPr>
      <xdr:spPr bwMode="auto">
        <a:xfrm>
          <a:off x="4254500" y="3020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144659</xdr:rowOff>
    </xdr:from>
    <xdr:ext cx="762000" cy="259045"/>
    <xdr:sp macro="" textlink="">
      <xdr:nvSpPr>
        <xdr:cNvPr id="76" name="テキスト ボックス 75"/>
        <xdr:cNvSpPr txBox="1"/>
      </xdr:nvSpPr>
      <xdr:spPr>
        <a:xfrm>
          <a:off x="3924300" y="310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80783</xdr:rowOff>
    </xdr:from>
    <xdr:to>
      <xdr:col>19</xdr:col>
      <xdr:colOff>38100</xdr:colOff>
      <xdr:row>18</xdr:row>
      <xdr:rowOff>10933</xdr:rowOff>
    </xdr:to>
    <xdr:sp macro="" textlink="">
      <xdr:nvSpPr>
        <xdr:cNvPr id="77" name="楕円 76"/>
        <xdr:cNvSpPr/>
      </xdr:nvSpPr>
      <xdr:spPr bwMode="auto">
        <a:xfrm>
          <a:off x="3556000" y="3043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167160</xdr:rowOff>
    </xdr:from>
    <xdr:ext cx="762000" cy="259045"/>
    <xdr:sp macro="" textlink="">
      <xdr:nvSpPr>
        <xdr:cNvPr id="78" name="テキスト ボックス 77"/>
        <xdr:cNvSpPr txBox="1"/>
      </xdr:nvSpPr>
      <xdr:spPr>
        <a:xfrm>
          <a:off x="3225800" y="312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97765</xdr:rowOff>
    </xdr:from>
    <xdr:to>
      <xdr:col>15</xdr:col>
      <xdr:colOff>101600</xdr:colOff>
      <xdr:row>18</xdr:row>
      <xdr:rowOff>27915</xdr:rowOff>
    </xdr:to>
    <xdr:sp macro="" textlink="">
      <xdr:nvSpPr>
        <xdr:cNvPr id="79" name="楕円 78"/>
        <xdr:cNvSpPr/>
      </xdr:nvSpPr>
      <xdr:spPr bwMode="auto">
        <a:xfrm>
          <a:off x="2857500" y="3060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12692</xdr:rowOff>
    </xdr:from>
    <xdr:ext cx="762000" cy="259045"/>
    <xdr:sp macro="" textlink="">
      <xdr:nvSpPr>
        <xdr:cNvPr id="80" name="テキスト ボックス 79"/>
        <xdr:cNvSpPr txBox="1"/>
      </xdr:nvSpPr>
      <xdr:spPr>
        <a:xfrm>
          <a:off x="2527300" y="314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155301</xdr:rowOff>
    </xdr:from>
    <xdr:to>
      <xdr:col>29</xdr:col>
      <xdr:colOff>127000</xdr:colOff>
      <xdr:row>37</xdr:row>
      <xdr:rowOff>289534</xdr:rowOff>
    </xdr:to>
    <xdr:cxnSp macro="">
      <xdr:nvCxnSpPr>
        <xdr:cNvPr id="106" name="直線コネクタ 105"/>
        <xdr:cNvCxnSpPr/>
      </xdr:nvCxnSpPr>
      <xdr:spPr bwMode="auto">
        <a:xfrm flipV="1">
          <a:off x="5651500" y="6079851"/>
          <a:ext cx="0" cy="13343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261611</xdr:rowOff>
    </xdr:from>
    <xdr:ext cx="762000" cy="259045"/>
    <xdr:sp macro="" textlink="">
      <xdr:nvSpPr>
        <xdr:cNvPr id="107" name="人口1人当たり決算額の推移最小値テキスト445"/>
        <xdr:cNvSpPr txBox="1"/>
      </xdr:nvSpPr>
      <xdr:spPr>
        <a:xfrm>
          <a:off x="5740400" y="738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289534</xdr:rowOff>
    </xdr:from>
    <xdr:to>
      <xdr:col>30</xdr:col>
      <xdr:colOff>25400</xdr:colOff>
      <xdr:row>37</xdr:row>
      <xdr:rowOff>289534</xdr:rowOff>
    </xdr:to>
    <xdr:cxnSp macro="">
      <xdr:nvCxnSpPr>
        <xdr:cNvPr id="108" name="直線コネクタ 107"/>
        <xdr:cNvCxnSpPr/>
      </xdr:nvCxnSpPr>
      <xdr:spPr bwMode="auto">
        <a:xfrm>
          <a:off x="5562600" y="7414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70228</xdr:rowOff>
    </xdr:from>
    <xdr:ext cx="762000" cy="259045"/>
    <xdr:sp macro="" textlink="">
      <xdr:nvSpPr>
        <xdr:cNvPr id="109" name="人口1人当たり決算額の推移最大値テキスト445"/>
        <xdr:cNvSpPr txBox="1"/>
      </xdr:nvSpPr>
      <xdr:spPr>
        <a:xfrm>
          <a:off x="5740400" y="582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155301</xdr:rowOff>
    </xdr:from>
    <xdr:to>
      <xdr:col>30</xdr:col>
      <xdr:colOff>25400</xdr:colOff>
      <xdr:row>33</xdr:row>
      <xdr:rowOff>155301</xdr:rowOff>
    </xdr:to>
    <xdr:cxnSp macro="">
      <xdr:nvCxnSpPr>
        <xdr:cNvPr id="110" name="直線コネクタ 109"/>
        <xdr:cNvCxnSpPr/>
      </xdr:nvCxnSpPr>
      <xdr:spPr bwMode="auto">
        <a:xfrm>
          <a:off x="5562600" y="6079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248249</xdr:rowOff>
    </xdr:from>
    <xdr:to>
      <xdr:col>29</xdr:col>
      <xdr:colOff>127000</xdr:colOff>
      <xdr:row>34</xdr:row>
      <xdr:rowOff>286655</xdr:rowOff>
    </xdr:to>
    <xdr:cxnSp macro="">
      <xdr:nvCxnSpPr>
        <xdr:cNvPr id="111" name="直線コネクタ 110"/>
        <xdr:cNvCxnSpPr/>
      </xdr:nvCxnSpPr>
      <xdr:spPr bwMode="auto">
        <a:xfrm>
          <a:off x="5003800" y="6515699"/>
          <a:ext cx="647700" cy="38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325523</xdr:rowOff>
    </xdr:from>
    <xdr:ext cx="762000" cy="259045"/>
    <xdr:sp macro="" textlink="">
      <xdr:nvSpPr>
        <xdr:cNvPr id="112" name="人口1人当たり決算額の推移平均値テキスト445"/>
        <xdr:cNvSpPr txBox="1"/>
      </xdr:nvSpPr>
      <xdr:spPr>
        <a:xfrm>
          <a:off x="5740400" y="65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10546</xdr:rowOff>
    </xdr:from>
    <xdr:to>
      <xdr:col>29</xdr:col>
      <xdr:colOff>177800</xdr:colOff>
      <xdr:row>35</xdr:row>
      <xdr:rowOff>112146</xdr:rowOff>
    </xdr:to>
    <xdr:sp macro="" textlink="">
      <xdr:nvSpPr>
        <xdr:cNvPr id="113" name="フローチャート: 判断 112"/>
        <xdr:cNvSpPr/>
      </xdr:nvSpPr>
      <xdr:spPr bwMode="auto">
        <a:xfrm>
          <a:off x="5600700" y="6620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145928</xdr:rowOff>
    </xdr:from>
    <xdr:to>
      <xdr:col>26</xdr:col>
      <xdr:colOff>50800</xdr:colOff>
      <xdr:row>34</xdr:row>
      <xdr:rowOff>248249</xdr:rowOff>
    </xdr:to>
    <xdr:cxnSp macro="">
      <xdr:nvCxnSpPr>
        <xdr:cNvPr id="114" name="直線コネクタ 113"/>
        <xdr:cNvCxnSpPr/>
      </xdr:nvCxnSpPr>
      <xdr:spPr bwMode="auto">
        <a:xfrm>
          <a:off x="4305300" y="6413378"/>
          <a:ext cx="698500" cy="102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20010</xdr:rowOff>
    </xdr:from>
    <xdr:to>
      <xdr:col>26</xdr:col>
      <xdr:colOff>101600</xdr:colOff>
      <xdr:row>35</xdr:row>
      <xdr:rowOff>121610</xdr:rowOff>
    </xdr:to>
    <xdr:sp macro="" textlink="">
      <xdr:nvSpPr>
        <xdr:cNvPr id="115" name="フローチャート: 判断 114"/>
        <xdr:cNvSpPr/>
      </xdr:nvSpPr>
      <xdr:spPr bwMode="auto">
        <a:xfrm>
          <a:off x="49530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106387</xdr:rowOff>
    </xdr:from>
    <xdr:ext cx="736600" cy="259045"/>
    <xdr:sp macro="" textlink="">
      <xdr:nvSpPr>
        <xdr:cNvPr id="116" name="テキスト ボックス 115"/>
        <xdr:cNvSpPr txBox="1"/>
      </xdr:nvSpPr>
      <xdr:spPr>
        <a:xfrm>
          <a:off x="4622800" y="67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111867</xdr:rowOff>
    </xdr:from>
    <xdr:to>
      <xdr:col>22</xdr:col>
      <xdr:colOff>114300</xdr:colOff>
      <xdr:row>34</xdr:row>
      <xdr:rowOff>145928</xdr:rowOff>
    </xdr:to>
    <xdr:cxnSp macro="">
      <xdr:nvCxnSpPr>
        <xdr:cNvPr id="117" name="直線コネクタ 116"/>
        <xdr:cNvCxnSpPr/>
      </xdr:nvCxnSpPr>
      <xdr:spPr bwMode="auto">
        <a:xfrm>
          <a:off x="3606800" y="6379317"/>
          <a:ext cx="698500" cy="34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342245</xdr:rowOff>
    </xdr:from>
    <xdr:to>
      <xdr:col>22</xdr:col>
      <xdr:colOff>165100</xdr:colOff>
      <xdr:row>35</xdr:row>
      <xdr:rowOff>100945</xdr:rowOff>
    </xdr:to>
    <xdr:sp macro="" textlink="">
      <xdr:nvSpPr>
        <xdr:cNvPr id="118" name="フローチャート: 判断 117"/>
        <xdr:cNvSpPr/>
      </xdr:nvSpPr>
      <xdr:spPr bwMode="auto">
        <a:xfrm>
          <a:off x="42545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85722</xdr:rowOff>
    </xdr:from>
    <xdr:ext cx="762000" cy="259045"/>
    <xdr:sp macro="" textlink="">
      <xdr:nvSpPr>
        <xdr:cNvPr id="119" name="テキスト ボックス 118"/>
        <xdr:cNvSpPr txBox="1"/>
      </xdr:nvSpPr>
      <xdr:spPr>
        <a:xfrm>
          <a:off x="3924300" y="669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20884</xdr:rowOff>
    </xdr:from>
    <xdr:to>
      <xdr:col>18</xdr:col>
      <xdr:colOff>177800</xdr:colOff>
      <xdr:row>34</xdr:row>
      <xdr:rowOff>111867</xdr:rowOff>
    </xdr:to>
    <xdr:cxnSp macro="">
      <xdr:nvCxnSpPr>
        <xdr:cNvPr id="120" name="直線コネクタ 119"/>
        <xdr:cNvCxnSpPr/>
      </xdr:nvCxnSpPr>
      <xdr:spPr bwMode="auto">
        <a:xfrm>
          <a:off x="2908300" y="6288334"/>
          <a:ext cx="698500" cy="90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324917</xdr:rowOff>
    </xdr:from>
    <xdr:to>
      <xdr:col>19</xdr:col>
      <xdr:colOff>38100</xdr:colOff>
      <xdr:row>35</xdr:row>
      <xdr:rowOff>83617</xdr:rowOff>
    </xdr:to>
    <xdr:sp macro="" textlink="">
      <xdr:nvSpPr>
        <xdr:cNvPr id="121" name="フローチャート: 判断 120"/>
        <xdr:cNvSpPr/>
      </xdr:nvSpPr>
      <xdr:spPr bwMode="auto">
        <a:xfrm>
          <a:off x="35560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68394</xdr:rowOff>
    </xdr:from>
    <xdr:ext cx="762000" cy="259045"/>
    <xdr:sp macro="" textlink="">
      <xdr:nvSpPr>
        <xdr:cNvPr id="122" name="テキスト ボックス 121"/>
        <xdr:cNvSpPr txBox="1"/>
      </xdr:nvSpPr>
      <xdr:spPr>
        <a:xfrm>
          <a:off x="3225800" y="667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304526</xdr:rowOff>
    </xdr:from>
    <xdr:to>
      <xdr:col>15</xdr:col>
      <xdr:colOff>101600</xdr:colOff>
      <xdr:row>35</xdr:row>
      <xdr:rowOff>63226</xdr:rowOff>
    </xdr:to>
    <xdr:sp macro="" textlink="">
      <xdr:nvSpPr>
        <xdr:cNvPr id="123" name="フローチャート: 判断 122"/>
        <xdr:cNvSpPr/>
      </xdr:nvSpPr>
      <xdr:spPr bwMode="auto">
        <a:xfrm>
          <a:off x="28575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48003</xdr:rowOff>
    </xdr:from>
    <xdr:ext cx="762000" cy="259045"/>
    <xdr:sp macro="" textlink="">
      <xdr:nvSpPr>
        <xdr:cNvPr id="124" name="テキスト ボックス 123"/>
        <xdr:cNvSpPr txBox="1"/>
      </xdr:nvSpPr>
      <xdr:spPr>
        <a:xfrm>
          <a:off x="2527300" y="665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235855</xdr:rowOff>
    </xdr:from>
    <xdr:to>
      <xdr:col>29</xdr:col>
      <xdr:colOff>177800</xdr:colOff>
      <xdr:row>34</xdr:row>
      <xdr:rowOff>337455</xdr:rowOff>
    </xdr:to>
    <xdr:sp macro="" textlink="">
      <xdr:nvSpPr>
        <xdr:cNvPr id="130" name="楕円 129"/>
        <xdr:cNvSpPr/>
      </xdr:nvSpPr>
      <xdr:spPr bwMode="auto">
        <a:xfrm>
          <a:off x="5600700" y="6503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80931</xdr:rowOff>
    </xdr:from>
    <xdr:ext cx="762000" cy="259045"/>
    <xdr:sp macro="" textlink="">
      <xdr:nvSpPr>
        <xdr:cNvPr id="131" name="人口1人当たり決算額の推移該当値テキスト445"/>
        <xdr:cNvSpPr txBox="1"/>
      </xdr:nvSpPr>
      <xdr:spPr>
        <a:xfrm>
          <a:off x="5740400" y="6348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197450</xdr:rowOff>
    </xdr:from>
    <xdr:to>
      <xdr:col>26</xdr:col>
      <xdr:colOff>101600</xdr:colOff>
      <xdr:row>34</xdr:row>
      <xdr:rowOff>299050</xdr:rowOff>
    </xdr:to>
    <xdr:sp macro="" textlink="">
      <xdr:nvSpPr>
        <xdr:cNvPr id="132" name="楕円 131"/>
        <xdr:cNvSpPr/>
      </xdr:nvSpPr>
      <xdr:spPr bwMode="auto">
        <a:xfrm>
          <a:off x="4953000" y="6464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309227</xdr:rowOff>
    </xdr:from>
    <xdr:ext cx="736600" cy="259045"/>
    <xdr:sp macro="" textlink="">
      <xdr:nvSpPr>
        <xdr:cNvPr id="133" name="テキスト ボックス 132"/>
        <xdr:cNvSpPr txBox="1"/>
      </xdr:nvSpPr>
      <xdr:spPr>
        <a:xfrm>
          <a:off x="4622800" y="623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95128</xdr:rowOff>
    </xdr:from>
    <xdr:to>
      <xdr:col>22</xdr:col>
      <xdr:colOff>165100</xdr:colOff>
      <xdr:row>34</xdr:row>
      <xdr:rowOff>196728</xdr:rowOff>
    </xdr:to>
    <xdr:sp macro="" textlink="">
      <xdr:nvSpPr>
        <xdr:cNvPr id="134" name="楕円 133"/>
        <xdr:cNvSpPr/>
      </xdr:nvSpPr>
      <xdr:spPr bwMode="auto">
        <a:xfrm>
          <a:off x="4254500" y="6362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206905</xdr:rowOff>
    </xdr:from>
    <xdr:ext cx="762000" cy="259045"/>
    <xdr:sp macro="" textlink="">
      <xdr:nvSpPr>
        <xdr:cNvPr id="135" name="テキスト ボックス 134"/>
        <xdr:cNvSpPr txBox="1"/>
      </xdr:nvSpPr>
      <xdr:spPr>
        <a:xfrm>
          <a:off x="3924300" y="6131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61067</xdr:rowOff>
    </xdr:from>
    <xdr:to>
      <xdr:col>19</xdr:col>
      <xdr:colOff>38100</xdr:colOff>
      <xdr:row>34</xdr:row>
      <xdr:rowOff>162667</xdr:rowOff>
    </xdr:to>
    <xdr:sp macro="" textlink="">
      <xdr:nvSpPr>
        <xdr:cNvPr id="136" name="楕円 135"/>
        <xdr:cNvSpPr/>
      </xdr:nvSpPr>
      <xdr:spPr bwMode="auto">
        <a:xfrm>
          <a:off x="3556000" y="6328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172844</xdr:rowOff>
    </xdr:from>
    <xdr:ext cx="762000" cy="259045"/>
    <xdr:sp macro="" textlink="">
      <xdr:nvSpPr>
        <xdr:cNvPr id="137" name="テキスト ボックス 136"/>
        <xdr:cNvSpPr txBox="1"/>
      </xdr:nvSpPr>
      <xdr:spPr>
        <a:xfrm>
          <a:off x="3225800" y="609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312984</xdr:rowOff>
    </xdr:from>
    <xdr:to>
      <xdr:col>15</xdr:col>
      <xdr:colOff>101600</xdr:colOff>
      <xdr:row>34</xdr:row>
      <xdr:rowOff>71684</xdr:rowOff>
    </xdr:to>
    <xdr:sp macro="" textlink="">
      <xdr:nvSpPr>
        <xdr:cNvPr id="138" name="楕円 137"/>
        <xdr:cNvSpPr/>
      </xdr:nvSpPr>
      <xdr:spPr bwMode="auto">
        <a:xfrm>
          <a:off x="2857500" y="6237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81861</xdr:rowOff>
    </xdr:from>
    <xdr:ext cx="762000" cy="259045"/>
    <xdr:sp macro="" textlink="">
      <xdr:nvSpPr>
        <xdr:cNvPr id="139" name="テキスト ボックス 138"/>
        <xdr:cNvSpPr txBox="1"/>
      </xdr:nvSpPr>
      <xdr:spPr>
        <a:xfrm>
          <a:off x="2527300" y="6006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北海道江別市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119,815
119,115
187.38
60,052,016
58,982,728
995,284
25,451,905
37,875,011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106781</xdr:rowOff>
    </xdr:from>
    <xdr:to>
      <xdr:col>24</xdr:col>
      <xdr:colOff>62865</xdr:colOff>
      <xdr:row>38</xdr:row>
      <xdr:rowOff>109010</xdr:rowOff>
    </xdr:to>
    <xdr:cxnSp macro="">
      <xdr:nvCxnSpPr>
        <xdr:cNvPr id="60" name="直線コネクタ 59"/>
        <xdr:cNvCxnSpPr/>
      </xdr:nvCxnSpPr>
      <xdr:spPr>
        <a:xfrm flipV="1">
          <a:off x="4633595" y="5250281"/>
          <a:ext cx="1270" cy="137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112837</xdr:rowOff>
    </xdr:from>
    <xdr:ext cx="534377" cy="259045"/>
    <xdr:sp macro="" textlink="">
      <xdr:nvSpPr>
        <xdr:cNvPr id="61" name="人件費最小値テキスト"/>
        <xdr:cNvSpPr txBox="1"/>
      </xdr:nvSpPr>
      <xdr:spPr>
        <a:xfrm>
          <a:off x="4686300" y="66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109010</xdr:rowOff>
    </xdr:from>
    <xdr:to>
      <xdr:col>24</xdr:col>
      <xdr:colOff>152400</xdr:colOff>
      <xdr:row>38</xdr:row>
      <xdr:rowOff>109010</xdr:rowOff>
    </xdr:to>
    <xdr:cxnSp macro="">
      <xdr:nvCxnSpPr>
        <xdr:cNvPr id="62" name="直線コネクタ 61"/>
        <xdr:cNvCxnSpPr/>
      </xdr:nvCxnSpPr>
      <xdr:spPr>
        <a:xfrm>
          <a:off x="4546600" y="6624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53458</xdr:rowOff>
    </xdr:from>
    <xdr:ext cx="534377" cy="259045"/>
    <xdr:sp macro="" textlink="">
      <xdr:nvSpPr>
        <xdr:cNvPr id="63" name="人件費最大値テキスト"/>
        <xdr:cNvSpPr txBox="1"/>
      </xdr:nvSpPr>
      <xdr:spPr>
        <a:xfrm>
          <a:off x="4686300" y="502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106781</xdr:rowOff>
    </xdr:from>
    <xdr:to>
      <xdr:col>24</xdr:col>
      <xdr:colOff>152400</xdr:colOff>
      <xdr:row>30</xdr:row>
      <xdr:rowOff>106781</xdr:rowOff>
    </xdr:to>
    <xdr:cxnSp macro="">
      <xdr:nvCxnSpPr>
        <xdr:cNvPr id="64" name="直線コネクタ 63"/>
        <xdr:cNvCxnSpPr/>
      </xdr:nvCxnSpPr>
      <xdr:spPr>
        <a:xfrm>
          <a:off x="4546600" y="525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46860</xdr:rowOff>
    </xdr:from>
    <xdr:to>
      <xdr:col>24</xdr:col>
      <xdr:colOff>63500</xdr:colOff>
      <xdr:row>35</xdr:row>
      <xdr:rowOff>87379</xdr:rowOff>
    </xdr:to>
    <xdr:cxnSp macro="">
      <xdr:nvCxnSpPr>
        <xdr:cNvPr id="65" name="直線コネクタ 64"/>
        <xdr:cNvCxnSpPr/>
      </xdr:nvCxnSpPr>
      <xdr:spPr>
        <a:xfrm flipV="1">
          <a:off x="3797300" y="6047610"/>
          <a:ext cx="838200" cy="4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75087</xdr:rowOff>
    </xdr:from>
    <xdr:ext cx="534377" cy="259045"/>
    <xdr:sp macro="" textlink="">
      <xdr:nvSpPr>
        <xdr:cNvPr id="66" name="人件費平均値テキスト"/>
        <xdr:cNvSpPr txBox="1"/>
      </xdr:nvSpPr>
      <xdr:spPr>
        <a:xfrm>
          <a:off x="4686300" y="573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52210</xdr:rowOff>
    </xdr:from>
    <xdr:to>
      <xdr:col>24</xdr:col>
      <xdr:colOff>114300</xdr:colOff>
      <xdr:row>34</xdr:row>
      <xdr:rowOff>153810</xdr:rowOff>
    </xdr:to>
    <xdr:sp macro="" textlink="">
      <xdr:nvSpPr>
        <xdr:cNvPr id="67" name="フローチャート: 判断 66"/>
        <xdr:cNvSpPr/>
      </xdr:nvSpPr>
      <xdr:spPr>
        <a:xfrm>
          <a:off x="4584700" y="588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85550</xdr:rowOff>
    </xdr:from>
    <xdr:to>
      <xdr:col>19</xdr:col>
      <xdr:colOff>177800</xdr:colOff>
      <xdr:row>35</xdr:row>
      <xdr:rowOff>87379</xdr:rowOff>
    </xdr:to>
    <xdr:cxnSp macro="">
      <xdr:nvCxnSpPr>
        <xdr:cNvPr id="68" name="直線コネクタ 67"/>
        <xdr:cNvCxnSpPr/>
      </xdr:nvCxnSpPr>
      <xdr:spPr>
        <a:xfrm>
          <a:off x="2908300" y="608630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6947</xdr:rowOff>
    </xdr:from>
    <xdr:to>
      <xdr:col>20</xdr:col>
      <xdr:colOff>38100</xdr:colOff>
      <xdr:row>35</xdr:row>
      <xdr:rowOff>108547</xdr:rowOff>
    </xdr:to>
    <xdr:sp macro="" textlink="">
      <xdr:nvSpPr>
        <xdr:cNvPr id="69" name="フローチャート: 判断 68"/>
        <xdr:cNvSpPr/>
      </xdr:nvSpPr>
      <xdr:spPr>
        <a:xfrm>
          <a:off x="3746500" y="600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125074</xdr:rowOff>
    </xdr:from>
    <xdr:ext cx="534377" cy="259045"/>
    <xdr:sp macro="" textlink="">
      <xdr:nvSpPr>
        <xdr:cNvPr id="70" name="テキスト ボックス 69"/>
        <xdr:cNvSpPr txBox="1"/>
      </xdr:nvSpPr>
      <xdr:spPr>
        <a:xfrm>
          <a:off x="3530111" y="578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85550</xdr:rowOff>
    </xdr:from>
    <xdr:to>
      <xdr:col>15</xdr:col>
      <xdr:colOff>50800</xdr:colOff>
      <xdr:row>35</xdr:row>
      <xdr:rowOff>115526</xdr:rowOff>
    </xdr:to>
    <xdr:cxnSp macro="">
      <xdr:nvCxnSpPr>
        <xdr:cNvPr id="71" name="直線コネクタ 70"/>
        <xdr:cNvCxnSpPr/>
      </xdr:nvCxnSpPr>
      <xdr:spPr>
        <a:xfrm flipV="1">
          <a:off x="2019300" y="6086300"/>
          <a:ext cx="889000" cy="2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10633</xdr:rowOff>
    </xdr:from>
    <xdr:to>
      <xdr:col>15</xdr:col>
      <xdr:colOff>101600</xdr:colOff>
      <xdr:row>35</xdr:row>
      <xdr:rowOff>112233</xdr:rowOff>
    </xdr:to>
    <xdr:sp macro="" textlink="">
      <xdr:nvSpPr>
        <xdr:cNvPr id="72" name="フローチャート: 判断 71"/>
        <xdr:cNvSpPr/>
      </xdr:nvSpPr>
      <xdr:spPr>
        <a:xfrm>
          <a:off x="2857500" y="601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128760</xdr:rowOff>
    </xdr:from>
    <xdr:ext cx="534377" cy="259045"/>
    <xdr:sp macro="" textlink="">
      <xdr:nvSpPr>
        <xdr:cNvPr id="73" name="テキスト ボックス 72"/>
        <xdr:cNvSpPr txBox="1"/>
      </xdr:nvSpPr>
      <xdr:spPr>
        <a:xfrm>
          <a:off x="2641111" y="578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115526</xdr:rowOff>
    </xdr:from>
    <xdr:to>
      <xdr:col>10</xdr:col>
      <xdr:colOff>114300</xdr:colOff>
      <xdr:row>35</xdr:row>
      <xdr:rowOff>127441</xdr:rowOff>
    </xdr:to>
    <xdr:cxnSp macro="">
      <xdr:nvCxnSpPr>
        <xdr:cNvPr id="74" name="直線コネクタ 73"/>
        <xdr:cNvCxnSpPr/>
      </xdr:nvCxnSpPr>
      <xdr:spPr>
        <a:xfrm flipV="1">
          <a:off x="1130300" y="6116276"/>
          <a:ext cx="889000" cy="1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21806</xdr:rowOff>
    </xdr:from>
    <xdr:to>
      <xdr:col>10</xdr:col>
      <xdr:colOff>165100</xdr:colOff>
      <xdr:row>35</xdr:row>
      <xdr:rowOff>123406</xdr:rowOff>
    </xdr:to>
    <xdr:sp macro="" textlink="">
      <xdr:nvSpPr>
        <xdr:cNvPr id="75" name="フローチャート: 判断 74"/>
        <xdr:cNvSpPr/>
      </xdr:nvSpPr>
      <xdr:spPr>
        <a:xfrm>
          <a:off x="1968500" y="602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139933</xdr:rowOff>
    </xdr:from>
    <xdr:ext cx="534377" cy="259045"/>
    <xdr:sp macro="" textlink="">
      <xdr:nvSpPr>
        <xdr:cNvPr id="76" name="テキスト ボックス 75"/>
        <xdr:cNvSpPr txBox="1"/>
      </xdr:nvSpPr>
      <xdr:spPr>
        <a:xfrm>
          <a:off x="1752111" y="579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17148</xdr:rowOff>
    </xdr:from>
    <xdr:to>
      <xdr:col>6</xdr:col>
      <xdr:colOff>38100</xdr:colOff>
      <xdr:row>35</xdr:row>
      <xdr:rowOff>118748</xdr:rowOff>
    </xdr:to>
    <xdr:sp macro="" textlink="">
      <xdr:nvSpPr>
        <xdr:cNvPr id="77" name="フローチャート: 判断 76"/>
        <xdr:cNvSpPr/>
      </xdr:nvSpPr>
      <xdr:spPr>
        <a:xfrm>
          <a:off x="1079500" y="601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135275</xdr:rowOff>
    </xdr:from>
    <xdr:ext cx="534377" cy="259045"/>
    <xdr:sp macro="" textlink="">
      <xdr:nvSpPr>
        <xdr:cNvPr id="78" name="テキスト ボックス 77"/>
        <xdr:cNvSpPr txBox="1"/>
      </xdr:nvSpPr>
      <xdr:spPr>
        <a:xfrm>
          <a:off x="863111" y="579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167510</xdr:rowOff>
    </xdr:from>
    <xdr:to>
      <xdr:col>24</xdr:col>
      <xdr:colOff>114300</xdr:colOff>
      <xdr:row>35</xdr:row>
      <xdr:rowOff>97660</xdr:rowOff>
    </xdr:to>
    <xdr:sp macro="" textlink="">
      <xdr:nvSpPr>
        <xdr:cNvPr id="84" name="楕円 83"/>
        <xdr:cNvSpPr/>
      </xdr:nvSpPr>
      <xdr:spPr>
        <a:xfrm>
          <a:off x="4584700" y="599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145937</xdr:rowOff>
    </xdr:from>
    <xdr:ext cx="534377" cy="259045"/>
    <xdr:sp macro="" textlink="">
      <xdr:nvSpPr>
        <xdr:cNvPr id="85" name="人件費該当値テキスト"/>
        <xdr:cNvSpPr txBox="1"/>
      </xdr:nvSpPr>
      <xdr:spPr>
        <a:xfrm>
          <a:off x="4686300" y="597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36579</xdr:rowOff>
    </xdr:from>
    <xdr:to>
      <xdr:col>20</xdr:col>
      <xdr:colOff>38100</xdr:colOff>
      <xdr:row>35</xdr:row>
      <xdr:rowOff>138179</xdr:rowOff>
    </xdr:to>
    <xdr:sp macro="" textlink="">
      <xdr:nvSpPr>
        <xdr:cNvPr id="86" name="楕円 85"/>
        <xdr:cNvSpPr/>
      </xdr:nvSpPr>
      <xdr:spPr>
        <a:xfrm>
          <a:off x="3746500" y="603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129306</xdr:rowOff>
    </xdr:from>
    <xdr:ext cx="534377" cy="259045"/>
    <xdr:sp macro="" textlink="">
      <xdr:nvSpPr>
        <xdr:cNvPr id="87" name="テキスト ボックス 86"/>
        <xdr:cNvSpPr txBox="1"/>
      </xdr:nvSpPr>
      <xdr:spPr>
        <a:xfrm>
          <a:off x="3530111" y="613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34750</xdr:rowOff>
    </xdr:from>
    <xdr:to>
      <xdr:col>15</xdr:col>
      <xdr:colOff>101600</xdr:colOff>
      <xdr:row>35</xdr:row>
      <xdr:rowOff>136350</xdr:rowOff>
    </xdr:to>
    <xdr:sp macro="" textlink="">
      <xdr:nvSpPr>
        <xdr:cNvPr id="88" name="楕円 87"/>
        <xdr:cNvSpPr/>
      </xdr:nvSpPr>
      <xdr:spPr>
        <a:xfrm>
          <a:off x="2857500" y="603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127477</xdr:rowOff>
    </xdr:from>
    <xdr:ext cx="534377" cy="259045"/>
    <xdr:sp macro="" textlink="">
      <xdr:nvSpPr>
        <xdr:cNvPr id="89" name="テキスト ボックス 88"/>
        <xdr:cNvSpPr txBox="1"/>
      </xdr:nvSpPr>
      <xdr:spPr>
        <a:xfrm>
          <a:off x="2641111" y="612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64726</xdr:rowOff>
    </xdr:from>
    <xdr:to>
      <xdr:col>10</xdr:col>
      <xdr:colOff>165100</xdr:colOff>
      <xdr:row>35</xdr:row>
      <xdr:rowOff>166326</xdr:rowOff>
    </xdr:to>
    <xdr:sp macro="" textlink="">
      <xdr:nvSpPr>
        <xdr:cNvPr id="90" name="楕円 89"/>
        <xdr:cNvSpPr/>
      </xdr:nvSpPr>
      <xdr:spPr>
        <a:xfrm>
          <a:off x="1968500" y="606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157453</xdr:rowOff>
    </xdr:from>
    <xdr:ext cx="534377" cy="259045"/>
    <xdr:sp macro="" textlink="">
      <xdr:nvSpPr>
        <xdr:cNvPr id="91" name="テキスト ボックス 90"/>
        <xdr:cNvSpPr txBox="1"/>
      </xdr:nvSpPr>
      <xdr:spPr>
        <a:xfrm>
          <a:off x="1752111" y="61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76641</xdr:rowOff>
    </xdr:from>
    <xdr:to>
      <xdr:col>6</xdr:col>
      <xdr:colOff>38100</xdr:colOff>
      <xdr:row>36</xdr:row>
      <xdr:rowOff>6791</xdr:rowOff>
    </xdr:to>
    <xdr:sp macro="" textlink="">
      <xdr:nvSpPr>
        <xdr:cNvPr id="92" name="楕円 91"/>
        <xdr:cNvSpPr/>
      </xdr:nvSpPr>
      <xdr:spPr>
        <a:xfrm>
          <a:off x="1079500" y="607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169368</xdr:rowOff>
    </xdr:from>
    <xdr:ext cx="534377" cy="259045"/>
    <xdr:sp macro="" textlink="">
      <xdr:nvSpPr>
        <xdr:cNvPr id="93" name="テキスト ボックス 92"/>
        <xdr:cNvSpPr txBox="1"/>
      </xdr:nvSpPr>
      <xdr:spPr>
        <a:xfrm>
          <a:off x="863111" y="617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2" name="テキスト ボックス 111"/>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4" name="テキスト ボックス 113"/>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114326</xdr:rowOff>
    </xdr:from>
    <xdr:to>
      <xdr:col>24</xdr:col>
      <xdr:colOff>62865</xdr:colOff>
      <xdr:row>59</xdr:row>
      <xdr:rowOff>66701</xdr:rowOff>
    </xdr:to>
    <xdr:cxnSp macro="">
      <xdr:nvCxnSpPr>
        <xdr:cNvPr id="118" name="直線コネクタ 117"/>
        <xdr:cNvCxnSpPr/>
      </xdr:nvCxnSpPr>
      <xdr:spPr>
        <a:xfrm flipV="1">
          <a:off x="4633595" y="8686826"/>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70528</xdr:rowOff>
    </xdr:from>
    <xdr:ext cx="534377" cy="259045"/>
    <xdr:sp macro="" textlink="">
      <xdr:nvSpPr>
        <xdr:cNvPr id="119" name="物件費最小値テキスト"/>
        <xdr:cNvSpPr txBox="1"/>
      </xdr:nvSpPr>
      <xdr:spPr>
        <a:xfrm>
          <a:off x="4686300" y="101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66701</xdr:rowOff>
    </xdr:from>
    <xdr:to>
      <xdr:col>24</xdr:col>
      <xdr:colOff>152400</xdr:colOff>
      <xdr:row>59</xdr:row>
      <xdr:rowOff>66701</xdr:rowOff>
    </xdr:to>
    <xdr:cxnSp macro="">
      <xdr:nvCxnSpPr>
        <xdr:cNvPr id="120" name="直線コネクタ 119"/>
        <xdr:cNvCxnSpPr/>
      </xdr:nvCxnSpPr>
      <xdr:spPr>
        <a:xfrm>
          <a:off x="4546600" y="1018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61003</xdr:rowOff>
    </xdr:from>
    <xdr:ext cx="534377" cy="259045"/>
    <xdr:sp macro="" textlink="">
      <xdr:nvSpPr>
        <xdr:cNvPr id="121" name="物件費最大値テキスト"/>
        <xdr:cNvSpPr txBox="1"/>
      </xdr:nvSpPr>
      <xdr:spPr>
        <a:xfrm>
          <a:off x="4686300" y="84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114326</xdr:rowOff>
    </xdr:from>
    <xdr:to>
      <xdr:col>24</xdr:col>
      <xdr:colOff>152400</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132270</xdr:rowOff>
    </xdr:from>
    <xdr:to>
      <xdr:col>24</xdr:col>
      <xdr:colOff>63500</xdr:colOff>
      <xdr:row>57</xdr:row>
      <xdr:rowOff>48526</xdr:rowOff>
    </xdr:to>
    <xdr:cxnSp macro="">
      <xdr:nvCxnSpPr>
        <xdr:cNvPr id="123" name="直線コネクタ 122"/>
        <xdr:cNvCxnSpPr/>
      </xdr:nvCxnSpPr>
      <xdr:spPr>
        <a:xfrm flipV="1">
          <a:off x="3797300" y="9390570"/>
          <a:ext cx="838200" cy="43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144594</xdr:rowOff>
    </xdr:from>
    <xdr:ext cx="534377" cy="259045"/>
    <xdr:sp macro="" textlink="">
      <xdr:nvSpPr>
        <xdr:cNvPr id="124" name="物件費平均値テキスト"/>
        <xdr:cNvSpPr txBox="1"/>
      </xdr:nvSpPr>
      <xdr:spPr>
        <a:xfrm>
          <a:off x="4686300" y="9402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166167</xdr:rowOff>
    </xdr:from>
    <xdr:to>
      <xdr:col>24</xdr:col>
      <xdr:colOff>114300</xdr:colOff>
      <xdr:row>55</xdr:row>
      <xdr:rowOff>96317</xdr:rowOff>
    </xdr:to>
    <xdr:sp macro="" textlink="">
      <xdr:nvSpPr>
        <xdr:cNvPr id="125" name="フローチャート: 判断 124"/>
        <xdr:cNvSpPr/>
      </xdr:nvSpPr>
      <xdr:spPr>
        <a:xfrm>
          <a:off x="4584700" y="942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48526</xdr:rowOff>
    </xdr:from>
    <xdr:to>
      <xdr:col>19</xdr:col>
      <xdr:colOff>177800</xdr:colOff>
      <xdr:row>57</xdr:row>
      <xdr:rowOff>96000</xdr:rowOff>
    </xdr:to>
    <xdr:cxnSp macro="">
      <xdr:nvCxnSpPr>
        <xdr:cNvPr id="126" name="直線コネクタ 125"/>
        <xdr:cNvCxnSpPr/>
      </xdr:nvCxnSpPr>
      <xdr:spPr>
        <a:xfrm flipV="1">
          <a:off x="2908300" y="9821176"/>
          <a:ext cx="889000" cy="4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54153</xdr:rowOff>
    </xdr:from>
    <xdr:to>
      <xdr:col>20</xdr:col>
      <xdr:colOff>38100</xdr:colOff>
      <xdr:row>55</xdr:row>
      <xdr:rowOff>155753</xdr:rowOff>
    </xdr:to>
    <xdr:sp macro="" textlink="">
      <xdr:nvSpPr>
        <xdr:cNvPr id="127" name="フローチャート: 判断 126"/>
        <xdr:cNvSpPr/>
      </xdr:nvSpPr>
      <xdr:spPr>
        <a:xfrm>
          <a:off x="3746500" y="948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830</xdr:rowOff>
    </xdr:from>
    <xdr:ext cx="534377" cy="259045"/>
    <xdr:sp macro="" textlink="">
      <xdr:nvSpPr>
        <xdr:cNvPr id="128" name="テキスト ボックス 127"/>
        <xdr:cNvSpPr txBox="1"/>
      </xdr:nvSpPr>
      <xdr:spPr>
        <a:xfrm>
          <a:off x="3530111" y="925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94094</xdr:rowOff>
    </xdr:from>
    <xdr:to>
      <xdr:col>15</xdr:col>
      <xdr:colOff>50800</xdr:colOff>
      <xdr:row>57</xdr:row>
      <xdr:rowOff>96000</xdr:rowOff>
    </xdr:to>
    <xdr:cxnSp macro="">
      <xdr:nvCxnSpPr>
        <xdr:cNvPr id="129" name="直線コネクタ 128"/>
        <xdr:cNvCxnSpPr/>
      </xdr:nvCxnSpPr>
      <xdr:spPr>
        <a:xfrm>
          <a:off x="2019300" y="986674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151688</xdr:rowOff>
    </xdr:from>
    <xdr:to>
      <xdr:col>15</xdr:col>
      <xdr:colOff>101600</xdr:colOff>
      <xdr:row>56</xdr:row>
      <xdr:rowOff>81838</xdr:rowOff>
    </xdr:to>
    <xdr:sp macro="" textlink="">
      <xdr:nvSpPr>
        <xdr:cNvPr id="130" name="フローチャート: 判断 129"/>
        <xdr:cNvSpPr/>
      </xdr:nvSpPr>
      <xdr:spPr>
        <a:xfrm>
          <a:off x="2857500" y="958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98365</xdr:rowOff>
    </xdr:from>
    <xdr:ext cx="534377" cy="259045"/>
    <xdr:sp macro="" textlink="">
      <xdr:nvSpPr>
        <xdr:cNvPr id="131" name="テキスト ボックス 130"/>
        <xdr:cNvSpPr txBox="1"/>
      </xdr:nvSpPr>
      <xdr:spPr>
        <a:xfrm>
          <a:off x="2641111" y="935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94094</xdr:rowOff>
    </xdr:from>
    <xdr:to>
      <xdr:col>10</xdr:col>
      <xdr:colOff>114300</xdr:colOff>
      <xdr:row>57</xdr:row>
      <xdr:rowOff>107391</xdr:rowOff>
    </xdr:to>
    <xdr:cxnSp macro="">
      <xdr:nvCxnSpPr>
        <xdr:cNvPr id="132" name="直線コネクタ 131"/>
        <xdr:cNvCxnSpPr/>
      </xdr:nvCxnSpPr>
      <xdr:spPr>
        <a:xfrm flipV="1">
          <a:off x="1130300" y="9866744"/>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48323</xdr:rowOff>
    </xdr:from>
    <xdr:to>
      <xdr:col>10</xdr:col>
      <xdr:colOff>165100</xdr:colOff>
      <xdr:row>56</xdr:row>
      <xdr:rowOff>149923</xdr:rowOff>
    </xdr:to>
    <xdr:sp macro="" textlink="">
      <xdr:nvSpPr>
        <xdr:cNvPr id="133" name="フローチャート: 判断 132"/>
        <xdr:cNvSpPr/>
      </xdr:nvSpPr>
      <xdr:spPr>
        <a:xfrm>
          <a:off x="1968500" y="96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166450</xdr:rowOff>
    </xdr:from>
    <xdr:ext cx="534377" cy="259045"/>
    <xdr:sp macro="" textlink="">
      <xdr:nvSpPr>
        <xdr:cNvPr id="134" name="テキスト ボックス 133"/>
        <xdr:cNvSpPr txBox="1"/>
      </xdr:nvSpPr>
      <xdr:spPr>
        <a:xfrm>
          <a:off x="1752111" y="942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78880</xdr:rowOff>
    </xdr:from>
    <xdr:to>
      <xdr:col>6</xdr:col>
      <xdr:colOff>38100</xdr:colOff>
      <xdr:row>57</xdr:row>
      <xdr:rowOff>9030</xdr:rowOff>
    </xdr:to>
    <xdr:sp macro="" textlink="">
      <xdr:nvSpPr>
        <xdr:cNvPr id="135" name="フローチャート: 判断 134"/>
        <xdr:cNvSpPr/>
      </xdr:nvSpPr>
      <xdr:spPr>
        <a:xfrm>
          <a:off x="1079500" y="968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25557</xdr:rowOff>
    </xdr:from>
    <xdr:ext cx="534377" cy="259045"/>
    <xdr:sp macro="" textlink="">
      <xdr:nvSpPr>
        <xdr:cNvPr id="136" name="テキスト ボックス 135"/>
        <xdr:cNvSpPr txBox="1"/>
      </xdr:nvSpPr>
      <xdr:spPr>
        <a:xfrm>
          <a:off x="863111" y="9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81470</xdr:rowOff>
    </xdr:from>
    <xdr:to>
      <xdr:col>24</xdr:col>
      <xdr:colOff>114300</xdr:colOff>
      <xdr:row>55</xdr:row>
      <xdr:rowOff>11620</xdr:rowOff>
    </xdr:to>
    <xdr:sp macro="" textlink="">
      <xdr:nvSpPr>
        <xdr:cNvPr id="142" name="楕円 141"/>
        <xdr:cNvSpPr/>
      </xdr:nvSpPr>
      <xdr:spPr>
        <a:xfrm>
          <a:off x="4584700" y="933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104347</xdr:rowOff>
    </xdr:from>
    <xdr:ext cx="534377" cy="259045"/>
    <xdr:sp macro="" textlink="">
      <xdr:nvSpPr>
        <xdr:cNvPr id="143" name="物件費該当値テキスト"/>
        <xdr:cNvSpPr txBox="1"/>
      </xdr:nvSpPr>
      <xdr:spPr>
        <a:xfrm>
          <a:off x="4686300" y="919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169176</xdr:rowOff>
    </xdr:from>
    <xdr:to>
      <xdr:col>20</xdr:col>
      <xdr:colOff>38100</xdr:colOff>
      <xdr:row>57</xdr:row>
      <xdr:rowOff>99326</xdr:rowOff>
    </xdr:to>
    <xdr:sp macro="" textlink="">
      <xdr:nvSpPr>
        <xdr:cNvPr id="144" name="楕円 143"/>
        <xdr:cNvSpPr/>
      </xdr:nvSpPr>
      <xdr:spPr>
        <a:xfrm>
          <a:off x="3746500" y="977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90453</xdr:rowOff>
    </xdr:from>
    <xdr:ext cx="534377" cy="259045"/>
    <xdr:sp macro="" textlink="">
      <xdr:nvSpPr>
        <xdr:cNvPr id="145" name="テキスト ボックス 144"/>
        <xdr:cNvSpPr txBox="1"/>
      </xdr:nvSpPr>
      <xdr:spPr>
        <a:xfrm>
          <a:off x="3530111" y="986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45200</xdr:rowOff>
    </xdr:from>
    <xdr:to>
      <xdr:col>15</xdr:col>
      <xdr:colOff>101600</xdr:colOff>
      <xdr:row>57</xdr:row>
      <xdr:rowOff>146800</xdr:rowOff>
    </xdr:to>
    <xdr:sp macro="" textlink="">
      <xdr:nvSpPr>
        <xdr:cNvPr id="146" name="楕円 145"/>
        <xdr:cNvSpPr/>
      </xdr:nvSpPr>
      <xdr:spPr>
        <a:xfrm>
          <a:off x="2857500" y="981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137927</xdr:rowOff>
    </xdr:from>
    <xdr:ext cx="534377" cy="259045"/>
    <xdr:sp macro="" textlink="">
      <xdr:nvSpPr>
        <xdr:cNvPr id="147" name="テキスト ボックス 146"/>
        <xdr:cNvSpPr txBox="1"/>
      </xdr:nvSpPr>
      <xdr:spPr>
        <a:xfrm>
          <a:off x="2641111" y="991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43294</xdr:rowOff>
    </xdr:from>
    <xdr:to>
      <xdr:col>10</xdr:col>
      <xdr:colOff>165100</xdr:colOff>
      <xdr:row>57</xdr:row>
      <xdr:rowOff>144894</xdr:rowOff>
    </xdr:to>
    <xdr:sp macro="" textlink="">
      <xdr:nvSpPr>
        <xdr:cNvPr id="148" name="楕円 147"/>
        <xdr:cNvSpPr/>
      </xdr:nvSpPr>
      <xdr:spPr>
        <a:xfrm>
          <a:off x="1968500" y="981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136021</xdr:rowOff>
    </xdr:from>
    <xdr:ext cx="534377" cy="259045"/>
    <xdr:sp macro="" textlink="">
      <xdr:nvSpPr>
        <xdr:cNvPr id="149" name="テキスト ボックス 148"/>
        <xdr:cNvSpPr txBox="1"/>
      </xdr:nvSpPr>
      <xdr:spPr>
        <a:xfrm>
          <a:off x="1752111" y="990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56591</xdr:rowOff>
    </xdr:from>
    <xdr:to>
      <xdr:col>6</xdr:col>
      <xdr:colOff>38100</xdr:colOff>
      <xdr:row>57</xdr:row>
      <xdr:rowOff>158191</xdr:rowOff>
    </xdr:to>
    <xdr:sp macro="" textlink="">
      <xdr:nvSpPr>
        <xdr:cNvPr id="150" name="楕円 149"/>
        <xdr:cNvSpPr/>
      </xdr:nvSpPr>
      <xdr:spPr>
        <a:xfrm>
          <a:off x="1079500" y="982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149318</xdr:rowOff>
    </xdr:from>
    <xdr:ext cx="534377" cy="259045"/>
    <xdr:sp macro="" textlink="">
      <xdr:nvSpPr>
        <xdr:cNvPr id="151" name="テキスト ボックス 150"/>
        <xdr:cNvSpPr txBox="1"/>
      </xdr:nvSpPr>
      <xdr:spPr>
        <a:xfrm>
          <a:off x="863111" y="992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110516</xdr:rowOff>
    </xdr:from>
    <xdr:to>
      <xdr:col>24</xdr:col>
      <xdr:colOff>62865</xdr:colOff>
      <xdr:row>79</xdr:row>
      <xdr:rowOff>330</xdr:rowOff>
    </xdr:to>
    <xdr:cxnSp macro="">
      <xdr:nvCxnSpPr>
        <xdr:cNvPr id="175" name="直線コネクタ 174"/>
        <xdr:cNvCxnSpPr/>
      </xdr:nvCxnSpPr>
      <xdr:spPr>
        <a:xfrm flipV="1">
          <a:off x="4633595" y="12283466"/>
          <a:ext cx="127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xdr:rowOff>
    </xdr:from>
    <xdr:ext cx="378565" cy="259045"/>
    <xdr:sp macro="" textlink="">
      <xdr:nvSpPr>
        <xdr:cNvPr id="176" name="維持補修費最小値テキスト"/>
        <xdr:cNvSpPr txBox="1"/>
      </xdr:nvSpPr>
      <xdr:spPr>
        <a:xfrm>
          <a:off x="4686300" y="1354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330</xdr:rowOff>
    </xdr:from>
    <xdr:to>
      <xdr:col>24</xdr:col>
      <xdr:colOff>152400</xdr:colOff>
      <xdr:row>79</xdr:row>
      <xdr:rowOff>330</xdr:rowOff>
    </xdr:to>
    <xdr:cxnSp macro="">
      <xdr:nvCxnSpPr>
        <xdr:cNvPr id="177" name="直線コネクタ 176"/>
        <xdr:cNvCxnSpPr/>
      </xdr:nvCxnSpPr>
      <xdr:spPr>
        <a:xfrm>
          <a:off x="4546600" y="1354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57193</xdr:rowOff>
    </xdr:from>
    <xdr:ext cx="534377" cy="259045"/>
    <xdr:sp macro="" textlink="">
      <xdr:nvSpPr>
        <xdr:cNvPr id="178" name="維持補修費最大値テキスト"/>
        <xdr:cNvSpPr txBox="1"/>
      </xdr:nvSpPr>
      <xdr:spPr>
        <a:xfrm>
          <a:off x="4686300" y="120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110516</xdr:rowOff>
    </xdr:from>
    <xdr:to>
      <xdr:col>24</xdr:col>
      <xdr:colOff>152400</xdr:colOff>
      <xdr:row>71</xdr:row>
      <xdr:rowOff>110516</xdr:rowOff>
    </xdr:to>
    <xdr:cxnSp macro="">
      <xdr:nvCxnSpPr>
        <xdr:cNvPr id="179" name="直線コネクタ 178"/>
        <xdr:cNvCxnSpPr/>
      </xdr:nvCxnSpPr>
      <xdr:spPr>
        <a:xfrm>
          <a:off x="4546600" y="1228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132309</xdr:rowOff>
    </xdr:from>
    <xdr:to>
      <xdr:col>24</xdr:col>
      <xdr:colOff>63500</xdr:colOff>
      <xdr:row>73</xdr:row>
      <xdr:rowOff>162027</xdr:rowOff>
    </xdr:to>
    <xdr:cxnSp macro="">
      <xdr:nvCxnSpPr>
        <xdr:cNvPr id="180" name="直線コネクタ 179"/>
        <xdr:cNvCxnSpPr/>
      </xdr:nvCxnSpPr>
      <xdr:spPr>
        <a:xfrm flipV="1">
          <a:off x="3797300" y="12476709"/>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42181</xdr:rowOff>
    </xdr:from>
    <xdr:ext cx="469744" cy="259045"/>
    <xdr:sp macro="" textlink="">
      <xdr:nvSpPr>
        <xdr:cNvPr id="181" name="維持補修費平均値テキスト"/>
        <xdr:cNvSpPr txBox="1"/>
      </xdr:nvSpPr>
      <xdr:spPr>
        <a:xfrm>
          <a:off x="4686300" y="13243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63754</xdr:rowOff>
    </xdr:from>
    <xdr:to>
      <xdr:col>24</xdr:col>
      <xdr:colOff>114300</xdr:colOff>
      <xdr:row>77</xdr:row>
      <xdr:rowOff>165354</xdr:rowOff>
    </xdr:to>
    <xdr:sp macro="" textlink="">
      <xdr:nvSpPr>
        <xdr:cNvPr id="182" name="フローチャート: 判断 181"/>
        <xdr:cNvSpPr/>
      </xdr:nvSpPr>
      <xdr:spPr>
        <a:xfrm>
          <a:off x="4584700" y="1326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146482</xdr:rowOff>
    </xdr:from>
    <xdr:to>
      <xdr:col>19</xdr:col>
      <xdr:colOff>177800</xdr:colOff>
      <xdr:row>73</xdr:row>
      <xdr:rowOff>162027</xdr:rowOff>
    </xdr:to>
    <xdr:cxnSp macro="">
      <xdr:nvCxnSpPr>
        <xdr:cNvPr id="183" name="直線コネクタ 182"/>
        <xdr:cNvCxnSpPr/>
      </xdr:nvCxnSpPr>
      <xdr:spPr>
        <a:xfrm>
          <a:off x="2908300" y="12490882"/>
          <a:ext cx="889000" cy="1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79223</xdr:rowOff>
    </xdr:from>
    <xdr:to>
      <xdr:col>20</xdr:col>
      <xdr:colOff>38100</xdr:colOff>
      <xdr:row>78</xdr:row>
      <xdr:rowOff>9373</xdr:rowOff>
    </xdr:to>
    <xdr:sp macro="" textlink="">
      <xdr:nvSpPr>
        <xdr:cNvPr id="184" name="フローチャート: 判断 183"/>
        <xdr:cNvSpPr/>
      </xdr:nvSpPr>
      <xdr:spPr>
        <a:xfrm>
          <a:off x="3746500" y="1328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500</xdr:rowOff>
    </xdr:from>
    <xdr:ext cx="469744" cy="259045"/>
    <xdr:sp macro="" textlink="">
      <xdr:nvSpPr>
        <xdr:cNvPr id="185" name="テキスト ボックス 184"/>
        <xdr:cNvSpPr txBox="1"/>
      </xdr:nvSpPr>
      <xdr:spPr>
        <a:xfrm>
          <a:off x="3562428" y="1337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146482</xdr:rowOff>
    </xdr:from>
    <xdr:to>
      <xdr:col>15</xdr:col>
      <xdr:colOff>50800</xdr:colOff>
      <xdr:row>73</xdr:row>
      <xdr:rowOff>112878</xdr:rowOff>
    </xdr:to>
    <xdr:cxnSp macro="">
      <xdr:nvCxnSpPr>
        <xdr:cNvPr id="186" name="直線コネクタ 185"/>
        <xdr:cNvCxnSpPr/>
      </xdr:nvCxnSpPr>
      <xdr:spPr>
        <a:xfrm flipV="1">
          <a:off x="2019300" y="12490882"/>
          <a:ext cx="889000" cy="1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73279</xdr:rowOff>
    </xdr:from>
    <xdr:to>
      <xdr:col>15</xdr:col>
      <xdr:colOff>101600</xdr:colOff>
      <xdr:row>78</xdr:row>
      <xdr:rowOff>3429</xdr:rowOff>
    </xdr:to>
    <xdr:sp macro="" textlink="">
      <xdr:nvSpPr>
        <xdr:cNvPr id="187" name="フローチャート: 判断 186"/>
        <xdr:cNvSpPr/>
      </xdr:nvSpPr>
      <xdr:spPr>
        <a:xfrm>
          <a:off x="2857500" y="1327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166006</xdr:rowOff>
    </xdr:from>
    <xdr:ext cx="469744" cy="259045"/>
    <xdr:sp macro="" textlink="">
      <xdr:nvSpPr>
        <xdr:cNvPr id="188" name="テキスト ボックス 187"/>
        <xdr:cNvSpPr txBox="1"/>
      </xdr:nvSpPr>
      <xdr:spPr>
        <a:xfrm>
          <a:off x="2673428" y="1336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112878</xdr:rowOff>
    </xdr:from>
    <xdr:to>
      <xdr:col>10</xdr:col>
      <xdr:colOff>114300</xdr:colOff>
      <xdr:row>74</xdr:row>
      <xdr:rowOff>25476</xdr:rowOff>
    </xdr:to>
    <xdr:cxnSp macro="">
      <xdr:nvCxnSpPr>
        <xdr:cNvPr id="189" name="直線コネクタ 188"/>
        <xdr:cNvCxnSpPr/>
      </xdr:nvCxnSpPr>
      <xdr:spPr>
        <a:xfrm flipV="1">
          <a:off x="1130300" y="12628728"/>
          <a:ext cx="889000" cy="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76555</xdr:rowOff>
    </xdr:from>
    <xdr:to>
      <xdr:col>10</xdr:col>
      <xdr:colOff>165100</xdr:colOff>
      <xdr:row>78</xdr:row>
      <xdr:rowOff>6705</xdr:rowOff>
    </xdr:to>
    <xdr:sp macro="" textlink="">
      <xdr:nvSpPr>
        <xdr:cNvPr id="190" name="フローチャート: 判断 189"/>
        <xdr:cNvSpPr/>
      </xdr:nvSpPr>
      <xdr:spPr>
        <a:xfrm>
          <a:off x="1968500" y="132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169282</xdr:rowOff>
    </xdr:from>
    <xdr:ext cx="469744" cy="259045"/>
    <xdr:sp macro="" textlink="">
      <xdr:nvSpPr>
        <xdr:cNvPr id="191" name="テキスト ボックス 190"/>
        <xdr:cNvSpPr txBox="1"/>
      </xdr:nvSpPr>
      <xdr:spPr>
        <a:xfrm>
          <a:off x="1784428" y="1337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85852</xdr:rowOff>
    </xdr:from>
    <xdr:to>
      <xdr:col>6</xdr:col>
      <xdr:colOff>38100</xdr:colOff>
      <xdr:row>78</xdr:row>
      <xdr:rowOff>16002</xdr:rowOff>
    </xdr:to>
    <xdr:sp macro="" textlink="">
      <xdr:nvSpPr>
        <xdr:cNvPr id="192" name="フローチャート: 判断 191"/>
        <xdr:cNvSpPr/>
      </xdr:nvSpPr>
      <xdr:spPr>
        <a:xfrm>
          <a:off x="1079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7129</xdr:rowOff>
    </xdr:from>
    <xdr:ext cx="469744" cy="259045"/>
    <xdr:sp macro="" textlink="">
      <xdr:nvSpPr>
        <xdr:cNvPr id="193" name="テキスト ボックス 192"/>
        <xdr:cNvSpPr txBox="1"/>
      </xdr:nvSpPr>
      <xdr:spPr>
        <a:xfrm>
          <a:off x="895428" y="1338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81509</xdr:rowOff>
    </xdr:from>
    <xdr:to>
      <xdr:col>24</xdr:col>
      <xdr:colOff>114300</xdr:colOff>
      <xdr:row>73</xdr:row>
      <xdr:rowOff>11659</xdr:rowOff>
    </xdr:to>
    <xdr:sp macro="" textlink="">
      <xdr:nvSpPr>
        <xdr:cNvPr id="199" name="楕円 198"/>
        <xdr:cNvSpPr/>
      </xdr:nvSpPr>
      <xdr:spPr>
        <a:xfrm>
          <a:off x="4584700" y="1242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104386</xdr:rowOff>
    </xdr:from>
    <xdr:ext cx="534377" cy="259045"/>
    <xdr:sp macro="" textlink="">
      <xdr:nvSpPr>
        <xdr:cNvPr id="200" name="維持補修費該当値テキスト"/>
        <xdr:cNvSpPr txBox="1"/>
      </xdr:nvSpPr>
      <xdr:spPr>
        <a:xfrm>
          <a:off x="4686300" y="1227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111227</xdr:rowOff>
    </xdr:from>
    <xdr:to>
      <xdr:col>20</xdr:col>
      <xdr:colOff>38100</xdr:colOff>
      <xdr:row>74</xdr:row>
      <xdr:rowOff>41377</xdr:rowOff>
    </xdr:to>
    <xdr:sp macro="" textlink="">
      <xdr:nvSpPr>
        <xdr:cNvPr id="201" name="楕円 200"/>
        <xdr:cNvSpPr/>
      </xdr:nvSpPr>
      <xdr:spPr>
        <a:xfrm>
          <a:off x="3746500" y="1262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57904</xdr:rowOff>
    </xdr:from>
    <xdr:ext cx="534377" cy="259045"/>
    <xdr:sp macro="" textlink="">
      <xdr:nvSpPr>
        <xdr:cNvPr id="202" name="テキスト ボックス 201"/>
        <xdr:cNvSpPr txBox="1"/>
      </xdr:nvSpPr>
      <xdr:spPr>
        <a:xfrm>
          <a:off x="3530111" y="1240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95682</xdr:rowOff>
    </xdr:from>
    <xdr:to>
      <xdr:col>15</xdr:col>
      <xdr:colOff>101600</xdr:colOff>
      <xdr:row>73</xdr:row>
      <xdr:rowOff>25832</xdr:rowOff>
    </xdr:to>
    <xdr:sp macro="" textlink="">
      <xdr:nvSpPr>
        <xdr:cNvPr id="203" name="楕円 202"/>
        <xdr:cNvSpPr/>
      </xdr:nvSpPr>
      <xdr:spPr>
        <a:xfrm>
          <a:off x="2857500" y="1244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42359</xdr:rowOff>
    </xdr:from>
    <xdr:ext cx="534377" cy="259045"/>
    <xdr:sp macro="" textlink="">
      <xdr:nvSpPr>
        <xdr:cNvPr id="204" name="テキスト ボックス 203"/>
        <xdr:cNvSpPr txBox="1"/>
      </xdr:nvSpPr>
      <xdr:spPr>
        <a:xfrm>
          <a:off x="2641111" y="122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62078</xdr:rowOff>
    </xdr:from>
    <xdr:to>
      <xdr:col>10</xdr:col>
      <xdr:colOff>165100</xdr:colOff>
      <xdr:row>73</xdr:row>
      <xdr:rowOff>163678</xdr:rowOff>
    </xdr:to>
    <xdr:sp macro="" textlink="">
      <xdr:nvSpPr>
        <xdr:cNvPr id="205" name="楕円 204"/>
        <xdr:cNvSpPr/>
      </xdr:nvSpPr>
      <xdr:spPr>
        <a:xfrm>
          <a:off x="1968500" y="1257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8755</xdr:rowOff>
    </xdr:from>
    <xdr:ext cx="534377" cy="259045"/>
    <xdr:sp macro="" textlink="">
      <xdr:nvSpPr>
        <xdr:cNvPr id="206" name="テキスト ボックス 205"/>
        <xdr:cNvSpPr txBox="1"/>
      </xdr:nvSpPr>
      <xdr:spPr>
        <a:xfrm>
          <a:off x="1752111" y="1235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146126</xdr:rowOff>
    </xdr:from>
    <xdr:to>
      <xdr:col>6</xdr:col>
      <xdr:colOff>38100</xdr:colOff>
      <xdr:row>74</xdr:row>
      <xdr:rowOff>76276</xdr:rowOff>
    </xdr:to>
    <xdr:sp macro="" textlink="">
      <xdr:nvSpPr>
        <xdr:cNvPr id="207" name="楕円 206"/>
        <xdr:cNvSpPr/>
      </xdr:nvSpPr>
      <xdr:spPr>
        <a:xfrm>
          <a:off x="1079500" y="1266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92803</xdr:rowOff>
    </xdr:from>
    <xdr:ext cx="534377" cy="259045"/>
    <xdr:sp macro="" textlink="">
      <xdr:nvSpPr>
        <xdr:cNvPr id="208" name="テキスト ボックス 207"/>
        <xdr:cNvSpPr txBox="1"/>
      </xdr:nvSpPr>
      <xdr:spPr>
        <a:xfrm>
          <a:off x="863111" y="124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69647</xdr:rowOff>
    </xdr:from>
    <xdr:to>
      <xdr:col>24</xdr:col>
      <xdr:colOff>62865</xdr:colOff>
      <xdr:row>98</xdr:row>
      <xdr:rowOff>128778</xdr:rowOff>
    </xdr:to>
    <xdr:cxnSp macro="">
      <xdr:nvCxnSpPr>
        <xdr:cNvPr id="233" name="直線コネクタ 232"/>
        <xdr:cNvCxnSpPr/>
      </xdr:nvCxnSpPr>
      <xdr:spPr>
        <a:xfrm flipV="1">
          <a:off x="4633595" y="15500147"/>
          <a:ext cx="1270" cy="1430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132605</xdr:rowOff>
    </xdr:from>
    <xdr:ext cx="534377" cy="259045"/>
    <xdr:sp macro="" textlink="">
      <xdr:nvSpPr>
        <xdr:cNvPr id="234" name="扶助費最小値テキスト"/>
        <xdr:cNvSpPr txBox="1"/>
      </xdr:nvSpPr>
      <xdr:spPr>
        <a:xfrm>
          <a:off x="4686300" y="169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128778</xdr:rowOff>
    </xdr:from>
    <xdr:to>
      <xdr:col>24</xdr:col>
      <xdr:colOff>152400</xdr:colOff>
      <xdr:row>98</xdr:row>
      <xdr:rowOff>128778</xdr:rowOff>
    </xdr:to>
    <xdr:cxnSp macro="">
      <xdr:nvCxnSpPr>
        <xdr:cNvPr id="235" name="直線コネクタ 234"/>
        <xdr:cNvCxnSpPr/>
      </xdr:nvCxnSpPr>
      <xdr:spPr>
        <a:xfrm>
          <a:off x="4546600" y="1693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16324</xdr:rowOff>
    </xdr:from>
    <xdr:ext cx="599010" cy="259045"/>
    <xdr:sp macro="" textlink="">
      <xdr:nvSpPr>
        <xdr:cNvPr id="236" name="扶助費最大値テキスト"/>
        <xdr:cNvSpPr txBox="1"/>
      </xdr:nvSpPr>
      <xdr:spPr>
        <a:xfrm>
          <a:off x="4686300" y="1527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69647</xdr:rowOff>
    </xdr:from>
    <xdr:to>
      <xdr:col>24</xdr:col>
      <xdr:colOff>152400</xdr:colOff>
      <xdr:row>90</xdr:row>
      <xdr:rowOff>69647</xdr:rowOff>
    </xdr:to>
    <xdr:cxnSp macro="">
      <xdr:nvCxnSpPr>
        <xdr:cNvPr id="237" name="直線コネクタ 236"/>
        <xdr:cNvCxnSpPr/>
      </xdr:nvCxnSpPr>
      <xdr:spPr>
        <a:xfrm>
          <a:off x="4546600" y="155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110668</xdr:rowOff>
    </xdr:from>
    <xdr:to>
      <xdr:col>24</xdr:col>
      <xdr:colOff>63500</xdr:colOff>
      <xdr:row>96</xdr:row>
      <xdr:rowOff>30327</xdr:rowOff>
    </xdr:to>
    <xdr:cxnSp macro="">
      <xdr:nvCxnSpPr>
        <xdr:cNvPr id="238" name="直線コネクタ 237"/>
        <xdr:cNvCxnSpPr/>
      </xdr:nvCxnSpPr>
      <xdr:spPr>
        <a:xfrm flipV="1">
          <a:off x="3797300" y="16398418"/>
          <a:ext cx="838200" cy="9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78528</xdr:rowOff>
    </xdr:from>
    <xdr:ext cx="599010" cy="259045"/>
    <xdr:sp macro="" textlink="">
      <xdr:nvSpPr>
        <xdr:cNvPr id="239" name="扶助費平均値テキスト"/>
        <xdr:cNvSpPr txBox="1"/>
      </xdr:nvSpPr>
      <xdr:spPr>
        <a:xfrm>
          <a:off x="4686300" y="16194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55651</xdr:rowOff>
    </xdr:from>
    <xdr:to>
      <xdr:col>24</xdr:col>
      <xdr:colOff>114300</xdr:colOff>
      <xdr:row>95</xdr:row>
      <xdr:rowOff>157251</xdr:rowOff>
    </xdr:to>
    <xdr:sp macro="" textlink="">
      <xdr:nvSpPr>
        <xdr:cNvPr id="240" name="フローチャート: 判断 239"/>
        <xdr:cNvSpPr/>
      </xdr:nvSpPr>
      <xdr:spPr>
        <a:xfrm>
          <a:off x="4584700" y="1634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30327</xdr:rowOff>
    </xdr:from>
    <xdr:to>
      <xdr:col>19</xdr:col>
      <xdr:colOff>177800</xdr:colOff>
      <xdr:row>96</xdr:row>
      <xdr:rowOff>124040</xdr:rowOff>
    </xdr:to>
    <xdr:cxnSp macro="">
      <xdr:nvCxnSpPr>
        <xdr:cNvPr id="241" name="直線コネクタ 240"/>
        <xdr:cNvCxnSpPr/>
      </xdr:nvCxnSpPr>
      <xdr:spPr>
        <a:xfrm flipV="1">
          <a:off x="2908300" y="16489527"/>
          <a:ext cx="889000" cy="9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82068</xdr:rowOff>
    </xdr:from>
    <xdr:to>
      <xdr:col>20</xdr:col>
      <xdr:colOff>38100</xdr:colOff>
      <xdr:row>96</xdr:row>
      <xdr:rowOff>12218</xdr:rowOff>
    </xdr:to>
    <xdr:sp macro="" textlink="">
      <xdr:nvSpPr>
        <xdr:cNvPr id="242" name="フローチャート: 判断 241"/>
        <xdr:cNvSpPr/>
      </xdr:nvSpPr>
      <xdr:spPr>
        <a:xfrm>
          <a:off x="37465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28745</xdr:rowOff>
    </xdr:from>
    <xdr:ext cx="599010" cy="259045"/>
    <xdr:sp macro="" textlink="">
      <xdr:nvSpPr>
        <xdr:cNvPr id="243" name="テキスト ボックス 242"/>
        <xdr:cNvSpPr txBox="1"/>
      </xdr:nvSpPr>
      <xdr:spPr>
        <a:xfrm>
          <a:off x="3497795" y="1614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124040</xdr:rowOff>
    </xdr:from>
    <xdr:to>
      <xdr:col>15</xdr:col>
      <xdr:colOff>50800</xdr:colOff>
      <xdr:row>96</xdr:row>
      <xdr:rowOff>161213</xdr:rowOff>
    </xdr:to>
    <xdr:cxnSp macro="">
      <xdr:nvCxnSpPr>
        <xdr:cNvPr id="244" name="直線コネクタ 243"/>
        <xdr:cNvCxnSpPr/>
      </xdr:nvCxnSpPr>
      <xdr:spPr>
        <a:xfrm flipV="1">
          <a:off x="2019300" y="16583240"/>
          <a:ext cx="889000" cy="3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149924</xdr:rowOff>
    </xdr:from>
    <xdr:to>
      <xdr:col>15</xdr:col>
      <xdr:colOff>101600</xdr:colOff>
      <xdr:row>96</xdr:row>
      <xdr:rowOff>80074</xdr:rowOff>
    </xdr:to>
    <xdr:sp macro="" textlink="">
      <xdr:nvSpPr>
        <xdr:cNvPr id="245" name="フローチャート: 判断 244"/>
        <xdr:cNvSpPr/>
      </xdr:nvSpPr>
      <xdr:spPr>
        <a:xfrm>
          <a:off x="2857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96601</xdr:rowOff>
    </xdr:from>
    <xdr:ext cx="599010" cy="259045"/>
    <xdr:sp macro="" textlink="">
      <xdr:nvSpPr>
        <xdr:cNvPr id="246" name="テキスト ボックス 245"/>
        <xdr:cNvSpPr txBox="1"/>
      </xdr:nvSpPr>
      <xdr:spPr>
        <a:xfrm>
          <a:off x="2608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137998</xdr:rowOff>
    </xdr:from>
    <xdr:to>
      <xdr:col>10</xdr:col>
      <xdr:colOff>114300</xdr:colOff>
      <xdr:row>96</xdr:row>
      <xdr:rowOff>161213</xdr:rowOff>
    </xdr:to>
    <xdr:cxnSp macro="">
      <xdr:nvCxnSpPr>
        <xdr:cNvPr id="247" name="直線コネクタ 246"/>
        <xdr:cNvCxnSpPr/>
      </xdr:nvCxnSpPr>
      <xdr:spPr>
        <a:xfrm>
          <a:off x="1130300" y="16597198"/>
          <a:ext cx="889000" cy="2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153467</xdr:rowOff>
    </xdr:from>
    <xdr:to>
      <xdr:col>10</xdr:col>
      <xdr:colOff>165100</xdr:colOff>
      <xdr:row>96</xdr:row>
      <xdr:rowOff>83617</xdr:rowOff>
    </xdr:to>
    <xdr:sp macro="" textlink="">
      <xdr:nvSpPr>
        <xdr:cNvPr id="248" name="フローチャート: 判断 247"/>
        <xdr:cNvSpPr/>
      </xdr:nvSpPr>
      <xdr:spPr>
        <a:xfrm>
          <a:off x="1968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100144</xdr:rowOff>
    </xdr:from>
    <xdr:ext cx="599010" cy="259045"/>
    <xdr:sp macro="" textlink="">
      <xdr:nvSpPr>
        <xdr:cNvPr id="249" name="テキスト ボックス 248"/>
        <xdr:cNvSpPr txBox="1"/>
      </xdr:nvSpPr>
      <xdr:spPr>
        <a:xfrm>
          <a:off x="1719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14466</xdr:rowOff>
    </xdr:from>
    <xdr:to>
      <xdr:col>6</xdr:col>
      <xdr:colOff>38100</xdr:colOff>
      <xdr:row>96</xdr:row>
      <xdr:rowOff>116066</xdr:rowOff>
    </xdr:to>
    <xdr:sp macro="" textlink="">
      <xdr:nvSpPr>
        <xdr:cNvPr id="250" name="フローチャート: 判断 249"/>
        <xdr:cNvSpPr/>
      </xdr:nvSpPr>
      <xdr:spPr>
        <a:xfrm>
          <a:off x="1079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132593</xdr:rowOff>
    </xdr:from>
    <xdr:ext cx="534377" cy="259045"/>
    <xdr:sp macro="" textlink="">
      <xdr:nvSpPr>
        <xdr:cNvPr id="251" name="テキスト ボックス 250"/>
        <xdr:cNvSpPr txBox="1"/>
      </xdr:nvSpPr>
      <xdr:spPr>
        <a:xfrm>
          <a:off x="863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59868</xdr:rowOff>
    </xdr:from>
    <xdr:to>
      <xdr:col>24</xdr:col>
      <xdr:colOff>114300</xdr:colOff>
      <xdr:row>95</xdr:row>
      <xdr:rowOff>161468</xdr:rowOff>
    </xdr:to>
    <xdr:sp macro="" textlink="">
      <xdr:nvSpPr>
        <xdr:cNvPr id="257" name="楕円 256"/>
        <xdr:cNvSpPr/>
      </xdr:nvSpPr>
      <xdr:spPr>
        <a:xfrm>
          <a:off x="4584700" y="1634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38295</xdr:rowOff>
    </xdr:from>
    <xdr:ext cx="599010" cy="259045"/>
    <xdr:sp macro="" textlink="">
      <xdr:nvSpPr>
        <xdr:cNvPr id="258" name="扶助費該当値テキスト"/>
        <xdr:cNvSpPr txBox="1"/>
      </xdr:nvSpPr>
      <xdr:spPr>
        <a:xfrm>
          <a:off x="4686300" y="1632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150977</xdr:rowOff>
    </xdr:from>
    <xdr:to>
      <xdr:col>20</xdr:col>
      <xdr:colOff>38100</xdr:colOff>
      <xdr:row>96</xdr:row>
      <xdr:rowOff>81127</xdr:rowOff>
    </xdr:to>
    <xdr:sp macro="" textlink="">
      <xdr:nvSpPr>
        <xdr:cNvPr id="259" name="楕円 258"/>
        <xdr:cNvSpPr/>
      </xdr:nvSpPr>
      <xdr:spPr>
        <a:xfrm>
          <a:off x="3746500" y="1643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72254</xdr:rowOff>
    </xdr:from>
    <xdr:ext cx="599010" cy="259045"/>
    <xdr:sp macro="" textlink="">
      <xdr:nvSpPr>
        <xdr:cNvPr id="260" name="テキスト ボックス 259"/>
        <xdr:cNvSpPr txBox="1"/>
      </xdr:nvSpPr>
      <xdr:spPr>
        <a:xfrm>
          <a:off x="3497795" y="16531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73240</xdr:rowOff>
    </xdr:from>
    <xdr:to>
      <xdr:col>15</xdr:col>
      <xdr:colOff>101600</xdr:colOff>
      <xdr:row>97</xdr:row>
      <xdr:rowOff>3390</xdr:rowOff>
    </xdr:to>
    <xdr:sp macro="" textlink="">
      <xdr:nvSpPr>
        <xdr:cNvPr id="261" name="楕円 260"/>
        <xdr:cNvSpPr/>
      </xdr:nvSpPr>
      <xdr:spPr>
        <a:xfrm>
          <a:off x="2857500" y="165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165967</xdr:rowOff>
    </xdr:from>
    <xdr:ext cx="534377" cy="259045"/>
    <xdr:sp macro="" textlink="">
      <xdr:nvSpPr>
        <xdr:cNvPr id="262" name="テキスト ボックス 261"/>
        <xdr:cNvSpPr txBox="1"/>
      </xdr:nvSpPr>
      <xdr:spPr>
        <a:xfrm>
          <a:off x="2641111" y="166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110413</xdr:rowOff>
    </xdr:from>
    <xdr:to>
      <xdr:col>10</xdr:col>
      <xdr:colOff>165100</xdr:colOff>
      <xdr:row>97</xdr:row>
      <xdr:rowOff>40563</xdr:rowOff>
    </xdr:to>
    <xdr:sp macro="" textlink="">
      <xdr:nvSpPr>
        <xdr:cNvPr id="263" name="楕円 262"/>
        <xdr:cNvSpPr/>
      </xdr:nvSpPr>
      <xdr:spPr>
        <a:xfrm>
          <a:off x="1968500" y="1656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31690</xdr:rowOff>
    </xdr:from>
    <xdr:ext cx="534377" cy="259045"/>
    <xdr:sp macro="" textlink="">
      <xdr:nvSpPr>
        <xdr:cNvPr id="264" name="テキスト ボックス 263"/>
        <xdr:cNvSpPr txBox="1"/>
      </xdr:nvSpPr>
      <xdr:spPr>
        <a:xfrm>
          <a:off x="1752111" y="166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87198</xdr:rowOff>
    </xdr:from>
    <xdr:to>
      <xdr:col>6</xdr:col>
      <xdr:colOff>38100</xdr:colOff>
      <xdr:row>97</xdr:row>
      <xdr:rowOff>17348</xdr:rowOff>
    </xdr:to>
    <xdr:sp macro="" textlink="">
      <xdr:nvSpPr>
        <xdr:cNvPr id="265" name="楕円 264"/>
        <xdr:cNvSpPr/>
      </xdr:nvSpPr>
      <xdr:spPr>
        <a:xfrm>
          <a:off x="1079500" y="1654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8475</xdr:rowOff>
    </xdr:from>
    <xdr:ext cx="534377" cy="259045"/>
    <xdr:sp macro="" textlink="">
      <xdr:nvSpPr>
        <xdr:cNvPr id="266" name="テキスト ボックス 265"/>
        <xdr:cNvSpPr txBox="1"/>
      </xdr:nvSpPr>
      <xdr:spPr>
        <a:xfrm>
          <a:off x="863111" y="166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104816</xdr:rowOff>
    </xdr:from>
    <xdr:to>
      <xdr:col>54</xdr:col>
      <xdr:colOff>189865</xdr:colOff>
      <xdr:row>33</xdr:row>
      <xdr:rowOff>166743</xdr:rowOff>
    </xdr:to>
    <xdr:cxnSp macro="">
      <xdr:nvCxnSpPr>
        <xdr:cNvPr id="290" name="直線コネクタ 289"/>
        <xdr:cNvCxnSpPr/>
      </xdr:nvCxnSpPr>
      <xdr:spPr>
        <a:xfrm flipV="1">
          <a:off x="10475595" y="5248316"/>
          <a:ext cx="1270" cy="576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170570</xdr:rowOff>
    </xdr:from>
    <xdr:ext cx="599010" cy="259045"/>
    <xdr:sp macro="" textlink="">
      <xdr:nvSpPr>
        <xdr:cNvPr id="291" name="補助費等最小値テキスト"/>
        <xdr:cNvSpPr txBox="1"/>
      </xdr:nvSpPr>
      <xdr:spPr>
        <a:xfrm>
          <a:off x="10528300" y="582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166743</xdr:rowOff>
    </xdr:from>
    <xdr:to>
      <xdr:col>55</xdr:col>
      <xdr:colOff>88900</xdr:colOff>
      <xdr:row>33</xdr:row>
      <xdr:rowOff>166743</xdr:rowOff>
    </xdr:to>
    <xdr:cxnSp macro="">
      <xdr:nvCxnSpPr>
        <xdr:cNvPr id="292" name="直線コネクタ 291"/>
        <xdr:cNvCxnSpPr/>
      </xdr:nvCxnSpPr>
      <xdr:spPr>
        <a:xfrm>
          <a:off x="10388600" y="582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51493</xdr:rowOff>
    </xdr:from>
    <xdr:ext cx="599010" cy="259045"/>
    <xdr:sp macro="" textlink="">
      <xdr:nvSpPr>
        <xdr:cNvPr id="293" name="補助費等最大値テキスト"/>
        <xdr:cNvSpPr txBox="1"/>
      </xdr:nvSpPr>
      <xdr:spPr>
        <a:xfrm>
          <a:off x="10528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104816</xdr:rowOff>
    </xdr:from>
    <xdr:to>
      <xdr:col>55</xdr:col>
      <xdr:colOff>88900</xdr:colOff>
      <xdr:row>30</xdr:row>
      <xdr:rowOff>104816</xdr:rowOff>
    </xdr:to>
    <xdr:cxnSp macro="">
      <xdr:nvCxnSpPr>
        <xdr:cNvPr id="294" name="直線コネクタ 293"/>
        <xdr:cNvCxnSpPr/>
      </xdr:nvCxnSpPr>
      <xdr:spPr>
        <a:xfrm>
          <a:off x="10388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49639</xdr:rowOff>
    </xdr:from>
    <xdr:to>
      <xdr:col>55</xdr:col>
      <xdr:colOff>0</xdr:colOff>
      <xdr:row>37</xdr:row>
      <xdr:rowOff>136073</xdr:rowOff>
    </xdr:to>
    <xdr:cxnSp macro="">
      <xdr:nvCxnSpPr>
        <xdr:cNvPr id="295" name="直線コネクタ 294"/>
        <xdr:cNvCxnSpPr/>
      </xdr:nvCxnSpPr>
      <xdr:spPr>
        <a:xfrm flipV="1">
          <a:off x="9639300" y="5707489"/>
          <a:ext cx="838200" cy="77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112356</xdr:rowOff>
    </xdr:from>
    <xdr:ext cx="599010" cy="259045"/>
    <xdr:sp macro="" textlink="">
      <xdr:nvSpPr>
        <xdr:cNvPr id="296" name="補助費等平均値テキスト"/>
        <xdr:cNvSpPr txBox="1"/>
      </xdr:nvSpPr>
      <xdr:spPr>
        <a:xfrm>
          <a:off x="10528300" y="5427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89479</xdr:rowOff>
    </xdr:from>
    <xdr:to>
      <xdr:col>55</xdr:col>
      <xdr:colOff>50800</xdr:colOff>
      <xdr:row>33</xdr:row>
      <xdr:rowOff>19629</xdr:rowOff>
    </xdr:to>
    <xdr:sp macro="" textlink="">
      <xdr:nvSpPr>
        <xdr:cNvPr id="297" name="フローチャート: 判断 296"/>
        <xdr:cNvSpPr/>
      </xdr:nvSpPr>
      <xdr:spPr>
        <a:xfrm>
          <a:off x="104267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136073</xdr:rowOff>
    </xdr:from>
    <xdr:to>
      <xdr:col>50</xdr:col>
      <xdr:colOff>114300</xdr:colOff>
      <xdr:row>37</xdr:row>
      <xdr:rowOff>169601</xdr:rowOff>
    </xdr:to>
    <xdr:cxnSp macro="">
      <xdr:nvCxnSpPr>
        <xdr:cNvPr id="298" name="直線コネクタ 297"/>
        <xdr:cNvCxnSpPr/>
      </xdr:nvCxnSpPr>
      <xdr:spPr>
        <a:xfrm flipV="1">
          <a:off x="8750300" y="6479723"/>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46152</xdr:rowOff>
    </xdr:from>
    <xdr:to>
      <xdr:col>50</xdr:col>
      <xdr:colOff>165100</xdr:colOff>
      <xdr:row>37</xdr:row>
      <xdr:rowOff>147752</xdr:rowOff>
    </xdr:to>
    <xdr:sp macro="" textlink="">
      <xdr:nvSpPr>
        <xdr:cNvPr id="299" name="フローチャート: 判断 298"/>
        <xdr:cNvSpPr/>
      </xdr:nvSpPr>
      <xdr:spPr>
        <a:xfrm>
          <a:off x="9588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164279</xdr:rowOff>
    </xdr:from>
    <xdr:ext cx="534377" cy="259045"/>
    <xdr:sp macro="" textlink="">
      <xdr:nvSpPr>
        <xdr:cNvPr id="300" name="テキスト ボックス 299"/>
        <xdr:cNvSpPr txBox="1"/>
      </xdr:nvSpPr>
      <xdr:spPr>
        <a:xfrm>
          <a:off x="9372111" y="616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166850</xdr:rowOff>
    </xdr:from>
    <xdr:to>
      <xdr:col>45</xdr:col>
      <xdr:colOff>177800</xdr:colOff>
      <xdr:row>37</xdr:row>
      <xdr:rowOff>169601</xdr:rowOff>
    </xdr:to>
    <xdr:cxnSp macro="">
      <xdr:nvCxnSpPr>
        <xdr:cNvPr id="301" name="直線コネクタ 300"/>
        <xdr:cNvCxnSpPr/>
      </xdr:nvCxnSpPr>
      <xdr:spPr>
        <a:xfrm>
          <a:off x="7861300" y="6510500"/>
          <a:ext cx="889000" cy="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65164</xdr:rowOff>
    </xdr:from>
    <xdr:to>
      <xdr:col>46</xdr:col>
      <xdr:colOff>38100</xdr:colOff>
      <xdr:row>37</xdr:row>
      <xdr:rowOff>166763</xdr:rowOff>
    </xdr:to>
    <xdr:sp macro="" textlink="">
      <xdr:nvSpPr>
        <xdr:cNvPr id="302" name="フローチャート: 判断 301"/>
        <xdr:cNvSpPr/>
      </xdr:nvSpPr>
      <xdr:spPr>
        <a:xfrm>
          <a:off x="8699500" y="64088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11841</xdr:rowOff>
    </xdr:from>
    <xdr:ext cx="534377" cy="259045"/>
    <xdr:sp macro="" textlink="">
      <xdr:nvSpPr>
        <xdr:cNvPr id="303" name="テキスト ボックス 302"/>
        <xdr:cNvSpPr txBox="1"/>
      </xdr:nvSpPr>
      <xdr:spPr>
        <a:xfrm>
          <a:off x="8483111" y="618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166850</xdr:rowOff>
    </xdr:from>
    <xdr:to>
      <xdr:col>41</xdr:col>
      <xdr:colOff>50800</xdr:colOff>
      <xdr:row>37</xdr:row>
      <xdr:rowOff>168480</xdr:rowOff>
    </xdr:to>
    <xdr:cxnSp macro="">
      <xdr:nvCxnSpPr>
        <xdr:cNvPr id="304" name="直線コネクタ 303"/>
        <xdr:cNvCxnSpPr/>
      </xdr:nvCxnSpPr>
      <xdr:spPr>
        <a:xfrm flipV="1">
          <a:off x="6972300" y="6510500"/>
          <a:ext cx="889000" cy="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85738</xdr:rowOff>
    </xdr:from>
    <xdr:to>
      <xdr:col>41</xdr:col>
      <xdr:colOff>101600</xdr:colOff>
      <xdr:row>38</xdr:row>
      <xdr:rowOff>15887</xdr:rowOff>
    </xdr:to>
    <xdr:sp macro="" textlink="">
      <xdr:nvSpPr>
        <xdr:cNvPr id="305" name="フローチャート: 判断 304"/>
        <xdr:cNvSpPr/>
      </xdr:nvSpPr>
      <xdr:spPr>
        <a:xfrm>
          <a:off x="7810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32415</xdr:rowOff>
    </xdr:from>
    <xdr:ext cx="534377" cy="259045"/>
    <xdr:sp macro="" textlink="">
      <xdr:nvSpPr>
        <xdr:cNvPr id="306" name="テキスト ボックス 305"/>
        <xdr:cNvSpPr txBox="1"/>
      </xdr:nvSpPr>
      <xdr:spPr>
        <a:xfrm>
          <a:off x="7594111" y="62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307" name="フローチャート: 判断 306"/>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43807</xdr:rowOff>
    </xdr:from>
    <xdr:ext cx="534377" cy="259045"/>
    <xdr:sp macro="" textlink="">
      <xdr:nvSpPr>
        <xdr:cNvPr id="308" name="テキスト ボックス 307"/>
        <xdr:cNvSpPr txBox="1"/>
      </xdr:nvSpPr>
      <xdr:spPr>
        <a:xfrm>
          <a:off x="6705111" y="621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170289</xdr:rowOff>
    </xdr:from>
    <xdr:to>
      <xdr:col>55</xdr:col>
      <xdr:colOff>50800</xdr:colOff>
      <xdr:row>33</xdr:row>
      <xdr:rowOff>100439</xdr:rowOff>
    </xdr:to>
    <xdr:sp macro="" textlink="">
      <xdr:nvSpPr>
        <xdr:cNvPr id="314" name="楕円 313"/>
        <xdr:cNvSpPr/>
      </xdr:nvSpPr>
      <xdr:spPr>
        <a:xfrm>
          <a:off x="10426700" y="56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85216</xdr:rowOff>
    </xdr:from>
    <xdr:ext cx="599010" cy="259045"/>
    <xdr:sp macro="" textlink="">
      <xdr:nvSpPr>
        <xdr:cNvPr id="315" name="補助費等該当値テキスト"/>
        <xdr:cNvSpPr txBox="1"/>
      </xdr:nvSpPr>
      <xdr:spPr>
        <a:xfrm>
          <a:off x="10528300" y="5571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85273</xdr:rowOff>
    </xdr:from>
    <xdr:to>
      <xdr:col>50</xdr:col>
      <xdr:colOff>165100</xdr:colOff>
      <xdr:row>38</xdr:row>
      <xdr:rowOff>15422</xdr:rowOff>
    </xdr:to>
    <xdr:sp macro="" textlink="">
      <xdr:nvSpPr>
        <xdr:cNvPr id="316" name="楕円 315"/>
        <xdr:cNvSpPr/>
      </xdr:nvSpPr>
      <xdr:spPr>
        <a:xfrm>
          <a:off x="9588500" y="64289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6550</xdr:rowOff>
    </xdr:from>
    <xdr:ext cx="534377" cy="259045"/>
    <xdr:sp macro="" textlink="">
      <xdr:nvSpPr>
        <xdr:cNvPr id="317" name="テキスト ボックス 316"/>
        <xdr:cNvSpPr txBox="1"/>
      </xdr:nvSpPr>
      <xdr:spPr>
        <a:xfrm>
          <a:off x="9372111" y="652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118801</xdr:rowOff>
    </xdr:from>
    <xdr:to>
      <xdr:col>46</xdr:col>
      <xdr:colOff>38100</xdr:colOff>
      <xdr:row>38</xdr:row>
      <xdr:rowOff>48951</xdr:rowOff>
    </xdr:to>
    <xdr:sp macro="" textlink="">
      <xdr:nvSpPr>
        <xdr:cNvPr id="318" name="楕円 317"/>
        <xdr:cNvSpPr/>
      </xdr:nvSpPr>
      <xdr:spPr>
        <a:xfrm>
          <a:off x="8699500" y="646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40078</xdr:rowOff>
    </xdr:from>
    <xdr:ext cx="534377" cy="259045"/>
    <xdr:sp macro="" textlink="">
      <xdr:nvSpPr>
        <xdr:cNvPr id="319" name="テキスト ボックス 318"/>
        <xdr:cNvSpPr txBox="1"/>
      </xdr:nvSpPr>
      <xdr:spPr>
        <a:xfrm>
          <a:off x="8483111" y="65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116050</xdr:rowOff>
    </xdr:from>
    <xdr:to>
      <xdr:col>41</xdr:col>
      <xdr:colOff>101600</xdr:colOff>
      <xdr:row>38</xdr:row>
      <xdr:rowOff>46200</xdr:rowOff>
    </xdr:to>
    <xdr:sp macro="" textlink="">
      <xdr:nvSpPr>
        <xdr:cNvPr id="320" name="楕円 319"/>
        <xdr:cNvSpPr/>
      </xdr:nvSpPr>
      <xdr:spPr>
        <a:xfrm>
          <a:off x="7810500" y="645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37327</xdr:rowOff>
    </xdr:from>
    <xdr:ext cx="534377" cy="259045"/>
    <xdr:sp macro="" textlink="">
      <xdr:nvSpPr>
        <xdr:cNvPr id="321" name="テキスト ボックス 320"/>
        <xdr:cNvSpPr txBox="1"/>
      </xdr:nvSpPr>
      <xdr:spPr>
        <a:xfrm>
          <a:off x="7594111" y="65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117681</xdr:rowOff>
    </xdr:from>
    <xdr:to>
      <xdr:col>36</xdr:col>
      <xdr:colOff>165100</xdr:colOff>
      <xdr:row>38</xdr:row>
      <xdr:rowOff>47831</xdr:rowOff>
    </xdr:to>
    <xdr:sp macro="" textlink="">
      <xdr:nvSpPr>
        <xdr:cNvPr id="322" name="楕円 321"/>
        <xdr:cNvSpPr/>
      </xdr:nvSpPr>
      <xdr:spPr>
        <a:xfrm>
          <a:off x="6921500" y="64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38957</xdr:rowOff>
    </xdr:from>
    <xdr:ext cx="534377" cy="259045"/>
    <xdr:sp macro="" textlink="">
      <xdr:nvSpPr>
        <xdr:cNvPr id="323" name="テキスト ボックス 322"/>
        <xdr:cNvSpPr txBox="1"/>
      </xdr:nvSpPr>
      <xdr:spPr>
        <a:xfrm>
          <a:off x="6705111" y="655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103253</xdr:rowOff>
    </xdr:from>
    <xdr:to>
      <xdr:col>54</xdr:col>
      <xdr:colOff>189865</xdr:colOff>
      <xdr:row>58</xdr:row>
      <xdr:rowOff>106263</xdr:rowOff>
    </xdr:to>
    <xdr:cxnSp macro="">
      <xdr:nvCxnSpPr>
        <xdr:cNvPr id="347" name="直線コネクタ 346"/>
        <xdr:cNvCxnSpPr/>
      </xdr:nvCxnSpPr>
      <xdr:spPr>
        <a:xfrm flipV="1">
          <a:off x="10475595" y="8847203"/>
          <a:ext cx="1270" cy="120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110090</xdr:rowOff>
    </xdr:from>
    <xdr:ext cx="534377" cy="259045"/>
    <xdr:sp macro="" textlink="">
      <xdr:nvSpPr>
        <xdr:cNvPr id="348" name="普通建設事業費最小値テキスト"/>
        <xdr:cNvSpPr txBox="1"/>
      </xdr:nvSpPr>
      <xdr:spPr>
        <a:xfrm>
          <a:off x="10528300" y="1005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106263</xdr:rowOff>
    </xdr:from>
    <xdr:to>
      <xdr:col>55</xdr:col>
      <xdr:colOff>88900</xdr:colOff>
      <xdr:row>58</xdr:row>
      <xdr:rowOff>106263</xdr:rowOff>
    </xdr:to>
    <xdr:cxnSp macro="">
      <xdr:nvCxnSpPr>
        <xdr:cNvPr id="349" name="直線コネクタ 348"/>
        <xdr:cNvCxnSpPr/>
      </xdr:nvCxnSpPr>
      <xdr:spPr>
        <a:xfrm>
          <a:off x="10388600" y="1005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49930</xdr:rowOff>
    </xdr:from>
    <xdr:ext cx="599010" cy="259045"/>
    <xdr:sp macro="" textlink="">
      <xdr:nvSpPr>
        <xdr:cNvPr id="350" name="普通建設事業費最大値テキスト"/>
        <xdr:cNvSpPr txBox="1"/>
      </xdr:nvSpPr>
      <xdr:spPr>
        <a:xfrm>
          <a:off x="10528300" y="86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103253</xdr:rowOff>
    </xdr:from>
    <xdr:to>
      <xdr:col>55</xdr:col>
      <xdr:colOff>88900</xdr:colOff>
      <xdr:row>51</xdr:row>
      <xdr:rowOff>103253</xdr:rowOff>
    </xdr:to>
    <xdr:cxnSp macro="">
      <xdr:nvCxnSpPr>
        <xdr:cNvPr id="351" name="直線コネクタ 350"/>
        <xdr:cNvCxnSpPr/>
      </xdr:nvCxnSpPr>
      <xdr:spPr>
        <a:xfrm>
          <a:off x="10388600" y="884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154109</xdr:rowOff>
    </xdr:from>
    <xdr:to>
      <xdr:col>55</xdr:col>
      <xdr:colOff>0</xdr:colOff>
      <xdr:row>58</xdr:row>
      <xdr:rowOff>86</xdr:rowOff>
    </xdr:to>
    <xdr:cxnSp macro="">
      <xdr:nvCxnSpPr>
        <xdr:cNvPr id="352" name="直線コネクタ 351"/>
        <xdr:cNvCxnSpPr/>
      </xdr:nvCxnSpPr>
      <xdr:spPr>
        <a:xfrm>
          <a:off x="9639300" y="9926759"/>
          <a:ext cx="8382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22920</xdr:rowOff>
    </xdr:from>
    <xdr:ext cx="534377" cy="259045"/>
    <xdr:sp macro="" textlink="">
      <xdr:nvSpPr>
        <xdr:cNvPr id="353" name="普通建設事業費平均値テキスト"/>
        <xdr:cNvSpPr txBox="1"/>
      </xdr:nvSpPr>
      <xdr:spPr>
        <a:xfrm>
          <a:off x="10528300" y="9624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xdr:rowOff>
    </xdr:from>
    <xdr:to>
      <xdr:col>55</xdr:col>
      <xdr:colOff>50800</xdr:colOff>
      <xdr:row>57</xdr:row>
      <xdr:rowOff>101643</xdr:rowOff>
    </xdr:to>
    <xdr:sp macro="" textlink="">
      <xdr:nvSpPr>
        <xdr:cNvPr id="354" name="フローチャート: 判断 353"/>
        <xdr:cNvSpPr/>
      </xdr:nvSpPr>
      <xdr:spPr>
        <a:xfrm>
          <a:off x="104267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124163</xdr:rowOff>
    </xdr:from>
    <xdr:to>
      <xdr:col>50</xdr:col>
      <xdr:colOff>114300</xdr:colOff>
      <xdr:row>57</xdr:row>
      <xdr:rowOff>154109</xdr:rowOff>
    </xdr:to>
    <xdr:cxnSp macro="">
      <xdr:nvCxnSpPr>
        <xdr:cNvPr id="355" name="直線コネクタ 354"/>
        <xdr:cNvCxnSpPr/>
      </xdr:nvCxnSpPr>
      <xdr:spPr>
        <a:xfrm>
          <a:off x="8750300" y="9896813"/>
          <a:ext cx="889000" cy="2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10140</xdr:rowOff>
    </xdr:from>
    <xdr:to>
      <xdr:col>50</xdr:col>
      <xdr:colOff>165100</xdr:colOff>
      <xdr:row>57</xdr:row>
      <xdr:rowOff>111740</xdr:rowOff>
    </xdr:to>
    <xdr:sp macro="" textlink="">
      <xdr:nvSpPr>
        <xdr:cNvPr id="356" name="フローチャート: 判断 355"/>
        <xdr:cNvSpPr/>
      </xdr:nvSpPr>
      <xdr:spPr>
        <a:xfrm>
          <a:off x="9588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128267</xdr:rowOff>
    </xdr:from>
    <xdr:ext cx="534377" cy="259045"/>
    <xdr:sp macro="" textlink="">
      <xdr:nvSpPr>
        <xdr:cNvPr id="357" name="テキスト ボックス 356"/>
        <xdr:cNvSpPr txBox="1"/>
      </xdr:nvSpPr>
      <xdr:spPr>
        <a:xfrm>
          <a:off x="9372111" y="955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45548</xdr:rowOff>
    </xdr:from>
    <xdr:to>
      <xdr:col>45</xdr:col>
      <xdr:colOff>177800</xdr:colOff>
      <xdr:row>57</xdr:row>
      <xdr:rowOff>124163</xdr:rowOff>
    </xdr:to>
    <xdr:cxnSp macro="">
      <xdr:nvCxnSpPr>
        <xdr:cNvPr id="358" name="直線コネクタ 357"/>
        <xdr:cNvCxnSpPr/>
      </xdr:nvCxnSpPr>
      <xdr:spPr>
        <a:xfrm>
          <a:off x="7861300" y="9818198"/>
          <a:ext cx="889000" cy="7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7168</xdr:rowOff>
    </xdr:from>
    <xdr:to>
      <xdr:col>46</xdr:col>
      <xdr:colOff>38100</xdr:colOff>
      <xdr:row>57</xdr:row>
      <xdr:rowOff>108768</xdr:rowOff>
    </xdr:to>
    <xdr:sp macro="" textlink="">
      <xdr:nvSpPr>
        <xdr:cNvPr id="359" name="フローチャート: 判断 358"/>
        <xdr:cNvSpPr/>
      </xdr:nvSpPr>
      <xdr:spPr>
        <a:xfrm>
          <a:off x="8699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125295</xdr:rowOff>
    </xdr:from>
    <xdr:ext cx="534377" cy="259045"/>
    <xdr:sp macro="" textlink="">
      <xdr:nvSpPr>
        <xdr:cNvPr id="360" name="テキスト ボックス 359"/>
        <xdr:cNvSpPr txBox="1"/>
      </xdr:nvSpPr>
      <xdr:spPr>
        <a:xfrm>
          <a:off x="8483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113091</xdr:rowOff>
    </xdr:from>
    <xdr:to>
      <xdr:col>41</xdr:col>
      <xdr:colOff>50800</xdr:colOff>
      <xdr:row>57</xdr:row>
      <xdr:rowOff>45548</xdr:rowOff>
    </xdr:to>
    <xdr:cxnSp macro="">
      <xdr:nvCxnSpPr>
        <xdr:cNvPr id="361" name="直線コネクタ 360"/>
        <xdr:cNvCxnSpPr/>
      </xdr:nvCxnSpPr>
      <xdr:spPr>
        <a:xfrm>
          <a:off x="6972300" y="9714291"/>
          <a:ext cx="889000" cy="10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11550</xdr:rowOff>
    </xdr:from>
    <xdr:to>
      <xdr:col>41</xdr:col>
      <xdr:colOff>101600</xdr:colOff>
      <xdr:row>57</xdr:row>
      <xdr:rowOff>113150</xdr:rowOff>
    </xdr:to>
    <xdr:sp macro="" textlink="">
      <xdr:nvSpPr>
        <xdr:cNvPr id="362" name="フローチャート: 判断 361"/>
        <xdr:cNvSpPr/>
      </xdr:nvSpPr>
      <xdr:spPr>
        <a:xfrm>
          <a:off x="7810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104277</xdr:rowOff>
    </xdr:from>
    <xdr:ext cx="534377" cy="259045"/>
    <xdr:sp macro="" textlink="">
      <xdr:nvSpPr>
        <xdr:cNvPr id="363" name="テキスト ボックス 362"/>
        <xdr:cNvSpPr txBox="1"/>
      </xdr:nvSpPr>
      <xdr:spPr>
        <a:xfrm>
          <a:off x="7594111" y="987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25052</xdr:rowOff>
    </xdr:from>
    <xdr:to>
      <xdr:col>36</xdr:col>
      <xdr:colOff>165100</xdr:colOff>
      <xdr:row>57</xdr:row>
      <xdr:rowOff>126652</xdr:rowOff>
    </xdr:to>
    <xdr:sp macro="" textlink="">
      <xdr:nvSpPr>
        <xdr:cNvPr id="364" name="フローチャート: 判断 363"/>
        <xdr:cNvSpPr/>
      </xdr:nvSpPr>
      <xdr:spPr>
        <a:xfrm>
          <a:off x="6921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117779</xdr:rowOff>
    </xdr:from>
    <xdr:ext cx="534377" cy="259045"/>
    <xdr:sp macro="" textlink="">
      <xdr:nvSpPr>
        <xdr:cNvPr id="365" name="テキスト ボックス 364"/>
        <xdr:cNvSpPr txBox="1"/>
      </xdr:nvSpPr>
      <xdr:spPr>
        <a:xfrm>
          <a:off x="6705111" y="98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120736</xdr:rowOff>
    </xdr:from>
    <xdr:to>
      <xdr:col>55</xdr:col>
      <xdr:colOff>50800</xdr:colOff>
      <xdr:row>58</xdr:row>
      <xdr:rowOff>50886</xdr:rowOff>
    </xdr:to>
    <xdr:sp macro="" textlink="">
      <xdr:nvSpPr>
        <xdr:cNvPr id="371" name="楕円 370"/>
        <xdr:cNvSpPr/>
      </xdr:nvSpPr>
      <xdr:spPr>
        <a:xfrm>
          <a:off x="10426700" y="98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35663</xdr:rowOff>
    </xdr:from>
    <xdr:ext cx="534377" cy="259045"/>
    <xdr:sp macro="" textlink="">
      <xdr:nvSpPr>
        <xdr:cNvPr id="372" name="普通建設事業費該当値テキスト"/>
        <xdr:cNvSpPr txBox="1"/>
      </xdr:nvSpPr>
      <xdr:spPr>
        <a:xfrm>
          <a:off x="10528300" y="980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103309</xdr:rowOff>
    </xdr:from>
    <xdr:to>
      <xdr:col>50</xdr:col>
      <xdr:colOff>165100</xdr:colOff>
      <xdr:row>58</xdr:row>
      <xdr:rowOff>33459</xdr:rowOff>
    </xdr:to>
    <xdr:sp macro="" textlink="">
      <xdr:nvSpPr>
        <xdr:cNvPr id="373" name="楕円 372"/>
        <xdr:cNvSpPr/>
      </xdr:nvSpPr>
      <xdr:spPr>
        <a:xfrm>
          <a:off x="9588500" y="98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24586</xdr:rowOff>
    </xdr:from>
    <xdr:ext cx="534377" cy="259045"/>
    <xdr:sp macro="" textlink="">
      <xdr:nvSpPr>
        <xdr:cNvPr id="374" name="テキスト ボックス 373"/>
        <xdr:cNvSpPr txBox="1"/>
      </xdr:nvSpPr>
      <xdr:spPr>
        <a:xfrm>
          <a:off x="9372111" y="996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73363</xdr:rowOff>
    </xdr:from>
    <xdr:to>
      <xdr:col>46</xdr:col>
      <xdr:colOff>38100</xdr:colOff>
      <xdr:row>58</xdr:row>
      <xdr:rowOff>3513</xdr:rowOff>
    </xdr:to>
    <xdr:sp macro="" textlink="">
      <xdr:nvSpPr>
        <xdr:cNvPr id="375" name="楕円 374"/>
        <xdr:cNvSpPr/>
      </xdr:nvSpPr>
      <xdr:spPr>
        <a:xfrm>
          <a:off x="8699500" y="984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166090</xdr:rowOff>
    </xdr:from>
    <xdr:ext cx="534377" cy="259045"/>
    <xdr:sp macro="" textlink="">
      <xdr:nvSpPr>
        <xdr:cNvPr id="376" name="テキスト ボックス 375"/>
        <xdr:cNvSpPr txBox="1"/>
      </xdr:nvSpPr>
      <xdr:spPr>
        <a:xfrm>
          <a:off x="8483111" y="99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166198</xdr:rowOff>
    </xdr:from>
    <xdr:to>
      <xdr:col>41</xdr:col>
      <xdr:colOff>101600</xdr:colOff>
      <xdr:row>57</xdr:row>
      <xdr:rowOff>96348</xdr:rowOff>
    </xdr:to>
    <xdr:sp macro="" textlink="">
      <xdr:nvSpPr>
        <xdr:cNvPr id="377" name="楕円 376"/>
        <xdr:cNvSpPr/>
      </xdr:nvSpPr>
      <xdr:spPr>
        <a:xfrm>
          <a:off x="7810500" y="976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112875</xdr:rowOff>
    </xdr:from>
    <xdr:ext cx="534377" cy="259045"/>
    <xdr:sp macro="" textlink="">
      <xdr:nvSpPr>
        <xdr:cNvPr id="378" name="テキスト ボックス 377"/>
        <xdr:cNvSpPr txBox="1"/>
      </xdr:nvSpPr>
      <xdr:spPr>
        <a:xfrm>
          <a:off x="7594111" y="954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62291</xdr:rowOff>
    </xdr:from>
    <xdr:to>
      <xdr:col>36</xdr:col>
      <xdr:colOff>165100</xdr:colOff>
      <xdr:row>56</xdr:row>
      <xdr:rowOff>163891</xdr:rowOff>
    </xdr:to>
    <xdr:sp macro="" textlink="">
      <xdr:nvSpPr>
        <xdr:cNvPr id="379" name="楕円 378"/>
        <xdr:cNvSpPr/>
      </xdr:nvSpPr>
      <xdr:spPr>
        <a:xfrm>
          <a:off x="6921500" y="966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8968</xdr:rowOff>
    </xdr:from>
    <xdr:ext cx="534377" cy="259045"/>
    <xdr:sp macro="" textlink="">
      <xdr:nvSpPr>
        <xdr:cNvPr id="380" name="テキスト ボックス 379"/>
        <xdr:cNvSpPr txBox="1"/>
      </xdr:nvSpPr>
      <xdr:spPr>
        <a:xfrm>
          <a:off x="6705111" y="943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152374</xdr:rowOff>
    </xdr:from>
    <xdr:to>
      <xdr:col>54</xdr:col>
      <xdr:colOff>189865</xdr:colOff>
      <xdr:row>79</xdr:row>
      <xdr:rowOff>43828</xdr:rowOff>
    </xdr:to>
    <xdr:cxnSp macro="">
      <xdr:nvCxnSpPr>
        <xdr:cNvPr id="404" name="直線コネクタ 403"/>
        <xdr:cNvCxnSpPr/>
      </xdr:nvCxnSpPr>
      <xdr:spPr>
        <a:xfrm flipV="1">
          <a:off x="10475595" y="11982424"/>
          <a:ext cx="1270" cy="160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47655</xdr:rowOff>
    </xdr:from>
    <xdr:ext cx="313932" cy="259045"/>
    <xdr:sp macro="" textlink="">
      <xdr:nvSpPr>
        <xdr:cNvPr id="405" name="普通建設事業費 （ うち新規整備　）最小値テキスト"/>
        <xdr:cNvSpPr txBox="1"/>
      </xdr:nvSpPr>
      <xdr:spPr>
        <a:xfrm>
          <a:off x="10528300" y="13592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43828</xdr:rowOff>
    </xdr:from>
    <xdr:to>
      <xdr:col>55</xdr:col>
      <xdr:colOff>88900</xdr:colOff>
      <xdr:row>79</xdr:row>
      <xdr:rowOff>43828</xdr:rowOff>
    </xdr:to>
    <xdr:cxnSp macro="">
      <xdr:nvCxnSpPr>
        <xdr:cNvPr id="406" name="直線コネクタ 405"/>
        <xdr:cNvCxnSpPr/>
      </xdr:nvCxnSpPr>
      <xdr:spPr>
        <a:xfrm>
          <a:off x="10388600" y="13588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99051</xdr:rowOff>
    </xdr:from>
    <xdr:ext cx="599010" cy="259045"/>
    <xdr:sp macro="" textlink="">
      <xdr:nvSpPr>
        <xdr:cNvPr id="407" name="普通建設事業費 （ うち新規整備　）最大値テキスト"/>
        <xdr:cNvSpPr txBox="1"/>
      </xdr:nvSpPr>
      <xdr:spPr>
        <a:xfrm>
          <a:off x="10528300" y="1175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152374</xdr:rowOff>
    </xdr:from>
    <xdr:to>
      <xdr:col>55</xdr:col>
      <xdr:colOff>88900</xdr:colOff>
      <xdr:row>69</xdr:row>
      <xdr:rowOff>152374</xdr:rowOff>
    </xdr:to>
    <xdr:cxnSp macro="">
      <xdr:nvCxnSpPr>
        <xdr:cNvPr id="408" name="直線コネクタ 407"/>
        <xdr:cNvCxnSpPr/>
      </xdr:nvCxnSpPr>
      <xdr:spPr>
        <a:xfrm>
          <a:off x="10388600" y="1198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149453</xdr:rowOff>
    </xdr:from>
    <xdr:to>
      <xdr:col>55</xdr:col>
      <xdr:colOff>0</xdr:colOff>
      <xdr:row>79</xdr:row>
      <xdr:rowOff>38545</xdr:rowOff>
    </xdr:to>
    <xdr:cxnSp macro="">
      <xdr:nvCxnSpPr>
        <xdr:cNvPr id="409" name="直線コネクタ 408"/>
        <xdr:cNvCxnSpPr/>
      </xdr:nvCxnSpPr>
      <xdr:spPr>
        <a:xfrm>
          <a:off x="9639300" y="13522553"/>
          <a:ext cx="838200" cy="6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11650</xdr:rowOff>
    </xdr:from>
    <xdr:ext cx="534377" cy="259045"/>
    <xdr:sp macro="" textlink="">
      <xdr:nvSpPr>
        <xdr:cNvPr id="410" name="普通建設事業費 （ うち新規整備　）平均値テキスト"/>
        <xdr:cNvSpPr txBox="1"/>
      </xdr:nvSpPr>
      <xdr:spPr>
        <a:xfrm>
          <a:off x="10528300" y="13213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160223</xdr:rowOff>
    </xdr:from>
    <xdr:to>
      <xdr:col>55</xdr:col>
      <xdr:colOff>50800</xdr:colOff>
      <xdr:row>78</xdr:row>
      <xdr:rowOff>90373</xdr:rowOff>
    </xdr:to>
    <xdr:sp macro="" textlink="">
      <xdr:nvSpPr>
        <xdr:cNvPr id="411" name="フローチャート: 判断 410"/>
        <xdr:cNvSpPr/>
      </xdr:nvSpPr>
      <xdr:spPr>
        <a:xfrm>
          <a:off x="104267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104990</xdr:rowOff>
    </xdr:from>
    <xdr:to>
      <xdr:col>50</xdr:col>
      <xdr:colOff>114300</xdr:colOff>
      <xdr:row>78</xdr:row>
      <xdr:rowOff>149453</xdr:rowOff>
    </xdr:to>
    <xdr:cxnSp macro="">
      <xdr:nvCxnSpPr>
        <xdr:cNvPr id="412" name="直線コネクタ 411"/>
        <xdr:cNvCxnSpPr/>
      </xdr:nvCxnSpPr>
      <xdr:spPr>
        <a:xfrm>
          <a:off x="8750300" y="13478090"/>
          <a:ext cx="889000" cy="4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13881</xdr:rowOff>
    </xdr:from>
    <xdr:to>
      <xdr:col>50</xdr:col>
      <xdr:colOff>165100</xdr:colOff>
      <xdr:row>78</xdr:row>
      <xdr:rowOff>115481</xdr:rowOff>
    </xdr:to>
    <xdr:sp macro="" textlink="">
      <xdr:nvSpPr>
        <xdr:cNvPr id="413" name="フローチャート: 判断 412"/>
        <xdr:cNvSpPr/>
      </xdr:nvSpPr>
      <xdr:spPr>
        <a:xfrm>
          <a:off x="9588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132008</xdr:rowOff>
    </xdr:from>
    <xdr:ext cx="534377" cy="259045"/>
    <xdr:sp macro="" textlink="">
      <xdr:nvSpPr>
        <xdr:cNvPr id="414" name="テキスト ボックス 413"/>
        <xdr:cNvSpPr txBox="1"/>
      </xdr:nvSpPr>
      <xdr:spPr>
        <a:xfrm>
          <a:off x="9372111" y="131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83032</xdr:rowOff>
    </xdr:from>
    <xdr:to>
      <xdr:col>45</xdr:col>
      <xdr:colOff>177800</xdr:colOff>
      <xdr:row>78</xdr:row>
      <xdr:rowOff>104990</xdr:rowOff>
    </xdr:to>
    <xdr:cxnSp macro="">
      <xdr:nvCxnSpPr>
        <xdr:cNvPr id="415" name="直線コネクタ 414"/>
        <xdr:cNvCxnSpPr/>
      </xdr:nvCxnSpPr>
      <xdr:spPr>
        <a:xfrm>
          <a:off x="7861300" y="13456132"/>
          <a:ext cx="889000" cy="2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27191</xdr:rowOff>
    </xdr:from>
    <xdr:to>
      <xdr:col>46</xdr:col>
      <xdr:colOff>38100</xdr:colOff>
      <xdr:row>78</xdr:row>
      <xdr:rowOff>128791</xdr:rowOff>
    </xdr:to>
    <xdr:sp macro="" textlink="">
      <xdr:nvSpPr>
        <xdr:cNvPr id="416" name="フローチャート: 判断 415"/>
        <xdr:cNvSpPr/>
      </xdr:nvSpPr>
      <xdr:spPr>
        <a:xfrm>
          <a:off x="8699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145318</xdr:rowOff>
    </xdr:from>
    <xdr:ext cx="534377" cy="259045"/>
    <xdr:sp macro="" textlink="">
      <xdr:nvSpPr>
        <xdr:cNvPr id="417" name="テキスト ボックス 416"/>
        <xdr:cNvSpPr txBox="1"/>
      </xdr:nvSpPr>
      <xdr:spPr>
        <a:xfrm>
          <a:off x="8483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83032</xdr:rowOff>
    </xdr:from>
    <xdr:to>
      <xdr:col>41</xdr:col>
      <xdr:colOff>50800</xdr:colOff>
      <xdr:row>78</xdr:row>
      <xdr:rowOff>83299</xdr:rowOff>
    </xdr:to>
    <xdr:cxnSp macro="">
      <xdr:nvCxnSpPr>
        <xdr:cNvPr id="418" name="直線コネクタ 417"/>
        <xdr:cNvCxnSpPr/>
      </xdr:nvCxnSpPr>
      <xdr:spPr>
        <a:xfrm flipV="1">
          <a:off x="6972300" y="13456132"/>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32004</xdr:rowOff>
    </xdr:from>
    <xdr:to>
      <xdr:col>41</xdr:col>
      <xdr:colOff>101600</xdr:colOff>
      <xdr:row>78</xdr:row>
      <xdr:rowOff>133604</xdr:rowOff>
    </xdr:to>
    <xdr:sp macro="" textlink="">
      <xdr:nvSpPr>
        <xdr:cNvPr id="419" name="フローチャート: 判断 418"/>
        <xdr:cNvSpPr/>
      </xdr:nvSpPr>
      <xdr:spPr>
        <a:xfrm>
          <a:off x="7810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150131</xdr:rowOff>
    </xdr:from>
    <xdr:ext cx="534377" cy="259045"/>
    <xdr:sp macro="" textlink="">
      <xdr:nvSpPr>
        <xdr:cNvPr id="420" name="テキスト ボックス 419"/>
        <xdr:cNvSpPr txBox="1"/>
      </xdr:nvSpPr>
      <xdr:spPr>
        <a:xfrm>
          <a:off x="7594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42430</xdr:rowOff>
    </xdr:from>
    <xdr:to>
      <xdr:col>36</xdr:col>
      <xdr:colOff>165100</xdr:colOff>
      <xdr:row>78</xdr:row>
      <xdr:rowOff>144030</xdr:rowOff>
    </xdr:to>
    <xdr:sp macro="" textlink="">
      <xdr:nvSpPr>
        <xdr:cNvPr id="421" name="フローチャート: 判断 420"/>
        <xdr:cNvSpPr/>
      </xdr:nvSpPr>
      <xdr:spPr>
        <a:xfrm>
          <a:off x="6921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135157</xdr:rowOff>
    </xdr:from>
    <xdr:ext cx="469744" cy="259045"/>
    <xdr:sp macro="" textlink="">
      <xdr:nvSpPr>
        <xdr:cNvPr id="422" name="テキスト ボックス 421"/>
        <xdr:cNvSpPr txBox="1"/>
      </xdr:nvSpPr>
      <xdr:spPr>
        <a:xfrm>
          <a:off x="6737428" y="1350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159195</xdr:rowOff>
    </xdr:from>
    <xdr:to>
      <xdr:col>55</xdr:col>
      <xdr:colOff>50800</xdr:colOff>
      <xdr:row>79</xdr:row>
      <xdr:rowOff>89345</xdr:rowOff>
    </xdr:to>
    <xdr:sp macro="" textlink="">
      <xdr:nvSpPr>
        <xdr:cNvPr id="428" name="楕円 427"/>
        <xdr:cNvSpPr/>
      </xdr:nvSpPr>
      <xdr:spPr>
        <a:xfrm>
          <a:off x="10426700" y="135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74122</xdr:rowOff>
    </xdr:from>
    <xdr:ext cx="378565" cy="259045"/>
    <xdr:sp macro="" textlink="">
      <xdr:nvSpPr>
        <xdr:cNvPr id="429" name="普通建設事業費 （ うち新規整備　）該当値テキスト"/>
        <xdr:cNvSpPr txBox="1"/>
      </xdr:nvSpPr>
      <xdr:spPr>
        <a:xfrm>
          <a:off x="10528300" y="13447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98653</xdr:rowOff>
    </xdr:from>
    <xdr:to>
      <xdr:col>50</xdr:col>
      <xdr:colOff>165100</xdr:colOff>
      <xdr:row>79</xdr:row>
      <xdr:rowOff>28803</xdr:rowOff>
    </xdr:to>
    <xdr:sp macro="" textlink="">
      <xdr:nvSpPr>
        <xdr:cNvPr id="430" name="楕円 429"/>
        <xdr:cNvSpPr/>
      </xdr:nvSpPr>
      <xdr:spPr>
        <a:xfrm>
          <a:off x="9588500" y="1347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19930</xdr:rowOff>
    </xdr:from>
    <xdr:ext cx="469744" cy="259045"/>
    <xdr:sp macro="" textlink="">
      <xdr:nvSpPr>
        <xdr:cNvPr id="431" name="テキスト ボックス 430"/>
        <xdr:cNvSpPr txBox="1"/>
      </xdr:nvSpPr>
      <xdr:spPr>
        <a:xfrm>
          <a:off x="9404428" y="1356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54190</xdr:rowOff>
    </xdr:from>
    <xdr:to>
      <xdr:col>46</xdr:col>
      <xdr:colOff>38100</xdr:colOff>
      <xdr:row>78</xdr:row>
      <xdr:rowOff>155790</xdr:rowOff>
    </xdr:to>
    <xdr:sp macro="" textlink="">
      <xdr:nvSpPr>
        <xdr:cNvPr id="432" name="楕円 431"/>
        <xdr:cNvSpPr/>
      </xdr:nvSpPr>
      <xdr:spPr>
        <a:xfrm>
          <a:off x="8699500" y="1342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146917</xdr:rowOff>
    </xdr:from>
    <xdr:ext cx="469744" cy="259045"/>
    <xdr:sp macro="" textlink="">
      <xdr:nvSpPr>
        <xdr:cNvPr id="433" name="テキスト ボックス 432"/>
        <xdr:cNvSpPr txBox="1"/>
      </xdr:nvSpPr>
      <xdr:spPr>
        <a:xfrm>
          <a:off x="8515428" y="1352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32232</xdr:rowOff>
    </xdr:from>
    <xdr:to>
      <xdr:col>41</xdr:col>
      <xdr:colOff>101600</xdr:colOff>
      <xdr:row>78</xdr:row>
      <xdr:rowOff>133832</xdr:rowOff>
    </xdr:to>
    <xdr:sp macro="" textlink="">
      <xdr:nvSpPr>
        <xdr:cNvPr id="434" name="楕円 433"/>
        <xdr:cNvSpPr/>
      </xdr:nvSpPr>
      <xdr:spPr>
        <a:xfrm>
          <a:off x="7810500" y="134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124959</xdr:rowOff>
    </xdr:from>
    <xdr:ext cx="534377" cy="259045"/>
    <xdr:sp macro="" textlink="">
      <xdr:nvSpPr>
        <xdr:cNvPr id="435" name="テキスト ボックス 434"/>
        <xdr:cNvSpPr txBox="1"/>
      </xdr:nvSpPr>
      <xdr:spPr>
        <a:xfrm>
          <a:off x="7594111" y="1349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32499</xdr:rowOff>
    </xdr:from>
    <xdr:to>
      <xdr:col>36</xdr:col>
      <xdr:colOff>165100</xdr:colOff>
      <xdr:row>78</xdr:row>
      <xdr:rowOff>134099</xdr:rowOff>
    </xdr:to>
    <xdr:sp macro="" textlink="">
      <xdr:nvSpPr>
        <xdr:cNvPr id="436" name="楕円 435"/>
        <xdr:cNvSpPr/>
      </xdr:nvSpPr>
      <xdr:spPr>
        <a:xfrm>
          <a:off x="6921500" y="1340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150626</xdr:rowOff>
    </xdr:from>
    <xdr:ext cx="534377" cy="259045"/>
    <xdr:sp macro="" textlink="">
      <xdr:nvSpPr>
        <xdr:cNvPr id="437" name="テキスト ボックス 436"/>
        <xdr:cNvSpPr txBox="1"/>
      </xdr:nvSpPr>
      <xdr:spPr>
        <a:xfrm>
          <a:off x="6705111" y="1318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97637</xdr:rowOff>
    </xdr:from>
    <xdr:to>
      <xdr:col>54</xdr:col>
      <xdr:colOff>189865</xdr:colOff>
      <xdr:row>98</xdr:row>
      <xdr:rowOff>142139</xdr:rowOff>
    </xdr:to>
    <xdr:cxnSp macro="">
      <xdr:nvCxnSpPr>
        <xdr:cNvPr id="461" name="直線コネクタ 460"/>
        <xdr:cNvCxnSpPr/>
      </xdr:nvCxnSpPr>
      <xdr:spPr>
        <a:xfrm flipV="1">
          <a:off x="10475595" y="15699587"/>
          <a:ext cx="1270" cy="124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145966</xdr:rowOff>
    </xdr:from>
    <xdr:ext cx="469744" cy="259045"/>
    <xdr:sp macro="" textlink="">
      <xdr:nvSpPr>
        <xdr:cNvPr id="462" name="普通建設事業費 （ うち更新整備　）最小値テキスト"/>
        <xdr:cNvSpPr txBox="1"/>
      </xdr:nvSpPr>
      <xdr:spPr>
        <a:xfrm>
          <a:off x="10528300" y="1694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142139</xdr:rowOff>
    </xdr:from>
    <xdr:to>
      <xdr:col>55</xdr:col>
      <xdr:colOff>88900</xdr:colOff>
      <xdr:row>98</xdr:row>
      <xdr:rowOff>142139</xdr:rowOff>
    </xdr:to>
    <xdr:cxnSp macro="">
      <xdr:nvCxnSpPr>
        <xdr:cNvPr id="463" name="直線コネクタ 462"/>
        <xdr:cNvCxnSpPr/>
      </xdr:nvCxnSpPr>
      <xdr:spPr>
        <a:xfrm>
          <a:off x="10388600" y="1694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44314</xdr:rowOff>
    </xdr:from>
    <xdr:ext cx="534377" cy="259045"/>
    <xdr:sp macro="" textlink="">
      <xdr:nvSpPr>
        <xdr:cNvPr id="464" name="普通建設事業費 （ うち更新整備　）最大値テキスト"/>
        <xdr:cNvSpPr txBox="1"/>
      </xdr:nvSpPr>
      <xdr:spPr>
        <a:xfrm>
          <a:off x="10528300" y="1547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97637</xdr:rowOff>
    </xdr:from>
    <xdr:to>
      <xdr:col>55</xdr:col>
      <xdr:colOff>88900</xdr:colOff>
      <xdr:row>91</xdr:row>
      <xdr:rowOff>97637</xdr:rowOff>
    </xdr:to>
    <xdr:cxnSp macro="">
      <xdr:nvCxnSpPr>
        <xdr:cNvPr id="465" name="直線コネクタ 464"/>
        <xdr:cNvCxnSpPr/>
      </xdr:nvCxnSpPr>
      <xdr:spPr>
        <a:xfrm>
          <a:off x="10388600" y="156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83979</xdr:rowOff>
    </xdr:from>
    <xdr:to>
      <xdr:col>55</xdr:col>
      <xdr:colOff>0</xdr:colOff>
      <xdr:row>96</xdr:row>
      <xdr:rowOff>159779</xdr:rowOff>
    </xdr:to>
    <xdr:cxnSp macro="">
      <xdr:nvCxnSpPr>
        <xdr:cNvPr id="466" name="直線コネクタ 465"/>
        <xdr:cNvCxnSpPr/>
      </xdr:nvCxnSpPr>
      <xdr:spPr>
        <a:xfrm flipV="1">
          <a:off x="9639300" y="16543179"/>
          <a:ext cx="838200" cy="7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66927</xdr:rowOff>
    </xdr:from>
    <xdr:ext cx="534377" cy="259045"/>
    <xdr:sp macro="" textlink="">
      <xdr:nvSpPr>
        <xdr:cNvPr id="467" name="普通建設事業費 （ うち更新整備　）平均値テキスト"/>
        <xdr:cNvSpPr txBox="1"/>
      </xdr:nvSpPr>
      <xdr:spPr>
        <a:xfrm>
          <a:off x="10528300" y="16526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68" name="フローチャート: 判断 467"/>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159779</xdr:rowOff>
    </xdr:from>
    <xdr:to>
      <xdr:col>50</xdr:col>
      <xdr:colOff>114300</xdr:colOff>
      <xdr:row>97</xdr:row>
      <xdr:rowOff>26257</xdr:rowOff>
    </xdr:to>
    <xdr:cxnSp macro="">
      <xdr:nvCxnSpPr>
        <xdr:cNvPr id="469" name="直線コネクタ 468"/>
        <xdr:cNvCxnSpPr/>
      </xdr:nvCxnSpPr>
      <xdr:spPr>
        <a:xfrm flipV="1">
          <a:off x="8750300" y="16618979"/>
          <a:ext cx="889000" cy="3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103836</xdr:rowOff>
    </xdr:from>
    <xdr:to>
      <xdr:col>50</xdr:col>
      <xdr:colOff>165100</xdr:colOff>
      <xdr:row>97</xdr:row>
      <xdr:rowOff>33986</xdr:rowOff>
    </xdr:to>
    <xdr:sp macro="" textlink="">
      <xdr:nvSpPr>
        <xdr:cNvPr id="470" name="フローチャート: 判断 469"/>
        <xdr:cNvSpPr/>
      </xdr:nvSpPr>
      <xdr:spPr>
        <a:xfrm>
          <a:off x="9588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50513</xdr:rowOff>
    </xdr:from>
    <xdr:ext cx="534377" cy="259045"/>
    <xdr:sp macro="" textlink="">
      <xdr:nvSpPr>
        <xdr:cNvPr id="471" name="テキスト ボックス 470"/>
        <xdr:cNvSpPr txBox="1"/>
      </xdr:nvSpPr>
      <xdr:spPr>
        <a:xfrm>
          <a:off x="9372111" y="163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113297</xdr:rowOff>
    </xdr:from>
    <xdr:to>
      <xdr:col>45</xdr:col>
      <xdr:colOff>177800</xdr:colOff>
      <xdr:row>97</xdr:row>
      <xdr:rowOff>26257</xdr:rowOff>
    </xdr:to>
    <xdr:cxnSp macro="">
      <xdr:nvCxnSpPr>
        <xdr:cNvPr id="472" name="直線コネクタ 471"/>
        <xdr:cNvCxnSpPr/>
      </xdr:nvCxnSpPr>
      <xdr:spPr>
        <a:xfrm>
          <a:off x="7861300" y="16572497"/>
          <a:ext cx="889000" cy="8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82004</xdr:rowOff>
    </xdr:from>
    <xdr:to>
      <xdr:col>46</xdr:col>
      <xdr:colOff>38100</xdr:colOff>
      <xdr:row>97</xdr:row>
      <xdr:rowOff>12154</xdr:rowOff>
    </xdr:to>
    <xdr:sp macro="" textlink="">
      <xdr:nvSpPr>
        <xdr:cNvPr id="473" name="フローチャート: 判断 472"/>
        <xdr:cNvSpPr/>
      </xdr:nvSpPr>
      <xdr:spPr>
        <a:xfrm>
          <a:off x="8699500" y="1654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28681</xdr:rowOff>
    </xdr:from>
    <xdr:ext cx="534377" cy="259045"/>
    <xdr:sp macro="" textlink="">
      <xdr:nvSpPr>
        <xdr:cNvPr id="474" name="テキスト ボックス 473"/>
        <xdr:cNvSpPr txBox="1"/>
      </xdr:nvSpPr>
      <xdr:spPr>
        <a:xfrm>
          <a:off x="8483111" y="1631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52642</xdr:rowOff>
    </xdr:from>
    <xdr:to>
      <xdr:col>41</xdr:col>
      <xdr:colOff>50800</xdr:colOff>
      <xdr:row>96</xdr:row>
      <xdr:rowOff>113297</xdr:rowOff>
    </xdr:to>
    <xdr:cxnSp macro="">
      <xdr:nvCxnSpPr>
        <xdr:cNvPr id="475" name="直線コネクタ 474"/>
        <xdr:cNvCxnSpPr/>
      </xdr:nvCxnSpPr>
      <xdr:spPr>
        <a:xfrm>
          <a:off x="6972300" y="16340392"/>
          <a:ext cx="889000" cy="23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87757</xdr:rowOff>
    </xdr:from>
    <xdr:to>
      <xdr:col>41</xdr:col>
      <xdr:colOff>101600</xdr:colOff>
      <xdr:row>97</xdr:row>
      <xdr:rowOff>17907</xdr:rowOff>
    </xdr:to>
    <xdr:sp macro="" textlink="">
      <xdr:nvSpPr>
        <xdr:cNvPr id="476" name="フローチャート: 判断 475"/>
        <xdr:cNvSpPr/>
      </xdr:nvSpPr>
      <xdr:spPr>
        <a:xfrm>
          <a:off x="7810500" y="165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9034</xdr:rowOff>
    </xdr:from>
    <xdr:ext cx="534377" cy="259045"/>
    <xdr:sp macro="" textlink="">
      <xdr:nvSpPr>
        <xdr:cNvPr id="477" name="テキスト ボックス 476"/>
        <xdr:cNvSpPr txBox="1"/>
      </xdr:nvSpPr>
      <xdr:spPr>
        <a:xfrm>
          <a:off x="7594111" y="1663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88424</xdr:rowOff>
    </xdr:from>
    <xdr:to>
      <xdr:col>36</xdr:col>
      <xdr:colOff>165100</xdr:colOff>
      <xdr:row>97</xdr:row>
      <xdr:rowOff>18574</xdr:rowOff>
    </xdr:to>
    <xdr:sp macro="" textlink="">
      <xdr:nvSpPr>
        <xdr:cNvPr id="478" name="フローチャート: 判断 477"/>
        <xdr:cNvSpPr/>
      </xdr:nvSpPr>
      <xdr:spPr>
        <a:xfrm>
          <a:off x="6921500" y="165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9701</xdr:rowOff>
    </xdr:from>
    <xdr:ext cx="534377" cy="259045"/>
    <xdr:sp macro="" textlink="">
      <xdr:nvSpPr>
        <xdr:cNvPr id="479" name="テキスト ボックス 478"/>
        <xdr:cNvSpPr txBox="1"/>
      </xdr:nvSpPr>
      <xdr:spPr>
        <a:xfrm>
          <a:off x="6705111" y="1664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33179</xdr:rowOff>
    </xdr:from>
    <xdr:to>
      <xdr:col>55</xdr:col>
      <xdr:colOff>50800</xdr:colOff>
      <xdr:row>96</xdr:row>
      <xdr:rowOff>134779</xdr:rowOff>
    </xdr:to>
    <xdr:sp macro="" textlink="">
      <xdr:nvSpPr>
        <xdr:cNvPr id="485" name="楕円 484"/>
        <xdr:cNvSpPr/>
      </xdr:nvSpPr>
      <xdr:spPr>
        <a:xfrm>
          <a:off x="10426700" y="1649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56056</xdr:rowOff>
    </xdr:from>
    <xdr:ext cx="534377" cy="259045"/>
    <xdr:sp macro="" textlink="">
      <xdr:nvSpPr>
        <xdr:cNvPr id="486" name="普通建設事業費 （ うち更新整備　）該当値テキスト"/>
        <xdr:cNvSpPr txBox="1"/>
      </xdr:nvSpPr>
      <xdr:spPr>
        <a:xfrm>
          <a:off x="10528300" y="1634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108979</xdr:rowOff>
    </xdr:from>
    <xdr:to>
      <xdr:col>50</xdr:col>
      <xdr:colOff>165100</xdr:colOff>
      <xdr:row>97</xdr:row>
      <xdr:rowOff>39129</xdr:rowOff>
    </xdr:to>
    <xdr:sp macro="" textlink="">
      <xdr:nvSpPr>
        <xdr:cNvPr id="487" name="楕円 486"/>
        <xdr:cNvSpPr/>
      </xdr:nvSpPr>
      <xdr:spPr>
        <a:xfrm>
          <a:off x="9588500" y="1656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30256</xdr:rowOff>
    </xdr:from>
    <xdr:ext cx="534377" cy="259045"/>
    <xdr:sp macro="" textlink="">
      <xdr:nvSpPr>
        <xdr:cNvPr id="488" name="テキスト ボックス 487"/>
        <xdr:cNvSpPr txBox="1"/>
      </xdr:nvSpPr>
      <xdr:spPr>
        <a:xfrm>
          <a:off x="9372111" y="166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146907</xdr:rowOff>
    </xdr:from>
    <xdr:to>
      <xdr:col>46</xdr:col>
      <xdr:colOff>38100</xdr:colOff>
      <xdr:row>97</xdr:row>
      <xdr:rowOff>77057</xdr:rowOff>
    </xdr:to>
    <xdr:sp macro="" textlink="">
      <xdr:nvSpPr>
        <xdr:cNvPr id="489" name="楕円 488"/>
        <xdr:cNvSpPr/>
      </xdr:nvSpPr>
      <xdr:spPr>
        <a:xfrm>
          <a:off x="8699500" y="1660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68184</xdr:rowOff>
    </xdr:from>
    <xdr:ext cx="534377" cy="259045"/>
    <xdr:sp macro="" textlink="">
      <xdr:nvSpPr>
        <xdr:cNvPr id="490" name="テキスト ボックス 489"/>
        <xdr:cNvSpPr txBox="1"/>
      </xdr:nvSpPr>
      <xdr:spPr>
        <a:xfrm>
          <a:off x="8483111" y="1669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62497</xdr:rowOff>
    </xdr:from>
    <xdr:to>
      <xdr:col>41</xdr:col>
      <xdr:colOff>101600</xdr:colOff>
      <xdr:row>96</xdr:row>
      <xdr:rowOff>164097</xdr:rowOff>
    </xdr:to>
    <xdr:sp macro="" textlink="">
      <xdr:nvSpPr>
        <xdr:cNvPr id="491" name="楕円 490"/>
        <xdr:cNvSpPr/>
      </xdr:nvSpPr>
      <xdr:spPr>
        <a:xfrm>
          <a:off x="7810500" y="165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9174</xdr:rowOff>
    </xdr:from>
    <xdr:ext cx="534377" cy="259045"/>
    <xdr:sp macro="" textlink="">
      <xdr:nvSpPr>
        <xdr:cNvPr id="492" name="テキスト ボックス 491"/>
        <xdr:cNvSpPr txBox="1"/>
      </xdr:nvSpPr>
      <xdr:spPr>
        <a:xfrm>
          <a:off x="7594111" y="1629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1842</xdr:rowOff>
    </xdr:from>
    <xdr:to>
      <xdr:col>36</xdr:col>
      <xdr:colOff>165100</xdr:colOff>
      <xdr:row>95</xdr:row>
      <xdr:rowOff>103442</xdr:rowOff>
    </xdr:to>
    <xdr:sp macro="" textlink="">
      <xdr:nvSpPr>
        <xdr:cNvPr id="493" name="楕円 492"/>
        <xdr:cNvSpPr/>
      </xdr:nvSpPr>
      <xdr:spPr>
        <a:xfrm>
          <a:off x="6921500" y="1628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119969</xdr:rowOff>
    </xdr:from>
    <xdr:ext cx="534377" cy="259045"/>
    <xdr:sp macro="" textlink="">
      <xdr:nvSpPr>
        <xdr:cNvPr id="494" name="テキスト ボックス 493"/>
        <xdr:cNvSpPr txBox="1"/>
      </xdr:nvSpPr>
      <xdr:spPr>
        <a:xfrm>
          <a:off x="6705111" y="1606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47193</xdr:rowOff>
    </xdr:from>
    <xdr:to>
      <xdr:col>85</xdr:col>
      <xdr:colOff>126364</xdr:colOff>
      <xdr:row>39</xdr:row>
      <xdr:rowOff>44450</xdr:rowOff>
    </xdr:to>
    <xdr:cxnSp macro="">
      <xdr:nvCxnSpPr>
        <xdr:cNvPr id="518" name="直線コネクタ 517"/>
        <xdr:cNvCxnSpPr/>
      </xdr:nvCxnSpPr>
      <xdr:spPr>
        <a:xfrm flipV="1">
          <a:off x="16317595" y="5362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165320</xdr:rowOff>
    </xdr:from>
    <xdr:ext cx="534377" cy="259045"/>
    <xdr:sp macro="" textlink="">
      <xdr:nvSpPr>
        <xdr:cNvPr id="521" name="災害復旧事業費最大値テキスト"/>
        <xdr:cNvSpPr txBox="1"/>
      </xdr:nvSpPr>
      <xdr:spPr>
        <a:xfrm>
          <a:off x="16370300" y="51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47193</xdr:rowOff>
    </xdr:from>
    <xdr:to>
      <xdr:col>86</xdr:col>
      <xdr:colOff>25400</xdr:colOff>
      <xdr:row>31</xdr:row>
      <xdr:rowOff>47193</xdr:rowOff>
    </xdr:to>
    <xdr:cxnSp macro="">
      <xdr:nvCxnSpPr>
        <xdr:cNvPr id="522" name="直線コネクタ 521"/>
        <xdr:cNvCxnSpPr/>
      </xdr:nvCxnSpPr>
      <xdr:spPr>
        <a:xfrm>
          <a:off x="16230600" y="536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128880</xdr:rowOff>
    </xdr:from>
    <xdr:to>
      <xdr:col>85</xdr:col>
      <xdr:colOff>127000</xdr:colOff>
      <xdr:row>39</xdr:row>
      <xdr:rowOff>44450</xdr:rowOff>
    </xdr:to>
    <xdr:cxnSp macro="">
      <xdr:nvCxnSpPr>
        <xdr:cNvPr id="523" name="直線コネクタ 522"/>
        <xdr:cNvCxnSpPr/>
      </xdr:nvCxnSpPr>
      <xdr:spPr>
        <a:xfrm>
          <a:off x="15481300" y="6643980"/>
          <a:ext cx="838200" cy="8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109034</xdr:rowOff>
    </xdr:from>
    <xdr:ext cx="469744" cy="259045"/>
    <xdr:sp macro="" textlink="">
      <xdr:nvSpPr>
        <xdr:cNvPr id="524" name="災害復旧事業費平均値テキスト"/>
        <xdr:cNvSpPr txBox="1"/>
      </xdr:nvSpPr>
      <xdr:spPr>
        <a:xfrm>
          <a:off x="16370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86157</xdr:rowOff>
    </xdr:from>
    <xdr:to>
      <xdr:col>85</xdr:col>
      <xdr:colOff>177800</xdr:colOff>
      <xdr:row>39</xdr:row>
      <xdr:rowOff>16307</xdr:rowOff>
    </xdr:to>
    <xdr:sp macro="" textlink="">
      <xdr:nvSpPr>
        <xdr:cNvPr id="525" name="フローチャート: 判断 524"/>
        <xdr:cNvSpPr/>
      </xdr:nvSpPr>
      <xdr:spPr>
        <a:xfrm>
          <a:off x="16268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42697</xdr:rowOff>
    </xdr:from>
    <xdr:to>
      <xdr:col>81</xdr:col>
      <xdr:colOff>50800</xdr:colOff>
      <xdr:row>38</xdr:row>
      <xdr:rowOff>128880</xdr:rowOff>
    </xdr:to>
    <xdr:cxnSp macro="">
      <xdr:nvCxnSpPr>
        <xdr:cNvPr id="526" name="直線コネクタ 525"/>
        <xdr:cNvCxnSpPr/>
      </xdr:nvCxnSpPr>
      <xdr:spPr>
        <a:xfrm>
          <a:off x="14592300" y="6557797"/>
          <a:ext cx="889000" cy="8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69469</xdr:rowOff>
    </xdr:from>
    <xdr:to>
      <xdr:col>81</xdr:col>
      <xdr:colOff>101600</xdr:colOff>
      <xdr:row>38</xdr:row>
      <xdr:rowOff>171069</xdr:rowOff>
    </xdr:to>
    <xdr:sp macro="" textlink="">
      <xdr:nvSpPr>
        <xdr:cNvPr id="527" name="フローチャート: 判断 526"/>
        <xdr:cNvSpPr/>
      </xdr:nvSpPr>
      <xdr:spPr>
        <a:xfrm>
          <a:off x="1543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16146</xdr:rowOff>
    </xdr:from>
    <xdr:ext cx="469744" cy="259045"/>
    <xdr:sp macro="" textlink="">
      <xdr:nvSpPr>
        <xdr:cNvPr id="528" name="テキスト ボックス 527"/>
        <xdr:cNvSpPr txBox="1"/>
      </xdr:nvSpPr>
      <xdr:spPr>
        <a:xfrm>
          <a:off x="15246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42697</xdr:rowOff>
    </xdr:from>
    <xdr:to>
      <xdr:col>76</xdr:col>
      <xdr:colOff>114300</xdr:colOff>
      <xdr:row>39</xdr:row>
      <xdr:rowOff>44450</xdr:rowOff>
    </xdr:to>
    <xdr:cxnSp macro="">
      <xdr:nvCxnSpPr>
        <xdr:cNvPr id="529" name="直線コネクタ 528"/>
        <xdr:cNvCxnSpPr/>
      </xdr:nvCxnSpPr>
      <xdr:spPr>
        <a:xfrm flipV="1">
          <a:off x="13703300" y="6557797"/>
          <a:ext cx="889000" cy="17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57810</xdr:rowOff>
    </xdr:from>
    <xdr:to>
      <xdr:col>76</xdr:col>
      <xdr:colOff>165100</xdr:colOff>
      <xdr:row>38</xdr:row>
      <xdr:rowOff>159410</xdr:rowOff>
    </xdr:to>
    <xdr:sp macro="" textlink="">
      <xdr:nvSpPr>
        <xdr:cNvPr id="530" name="フローチャート: 判断 529"/>
        <xdr:cNvSpPr/>
      </xdr:nvSpPr>
      <xdr:spPr>
        <a:xfrm>
          <a:off x="145415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150537</xdr:rowOff>
    </xdr:from>
    <xdr:ext cx="469744" cy="259045"/>
    <xdr:sp macro="" textlink="">
      <xdr:nvSpPr>
        <xdr:cNvPr id="531" name="テキスト ボックス 530"/>
        <xdr:cNvSpPr txBox="1"/>
      </xdr:nvSpPr>
      <xdr:spPr>
        <a:xfrm>
          <a:off x="14357428" y="66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2" name="直線コネクタ 53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127991</xdr:rowOff>
    </xdr:from>
    <xdr:to>
      <xdr:col>72</xdr:col>
      <xdr:colOff>38100</xdr:colOff>
      <xdr:row>39</xdr:row>
      <xdr:rowOff>58141</xdr:rowOff>
    </xdr:to>
    <xdr:sp macro="" textlink="">
      <xdr:nvSpPr>
        <xdr:cNvPr id="533" name="フローチャート: 判断 532"/>
        <xdr:cNvSpPr/>
      </xdr:nvSpPr>
      <xdr:spPr>
        <a:xfrm>
          <a:off x="13652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74668</xdr:rowOff>
    </xdr:from>
    <xdr:ext cx="378565" cy="259045"/>
    <xdr:sp macro="" textlink="">
      <xdr:nvSpPr>
        <xdr:cNvPr id="534" name="テキスト ボックス 533"/>
        <xdr:cNvSpPr txBox="1"/>
      </xdr:nvSpPr>
      <xdr:spPr>
        <a:xfrm>
          <a:off x="13514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123037</xdr:rowOff>
    </xdr:from>
    <xdr:to>
      <xdr:col>67</xdr:col>
      <xdr:colOff>101600</xdr:colOff>
      <xdr:row>39</xdr:row>
      <xdr:rowOff>53187</xdr:rowOff>
    </xdr:to>
    <xdr:sp macro="" textlink="">
      <xdr:nvSpPr>
        <xdr:cNvPr id="535" name="フローチャート: 判断 534"/>
        <xdr:cNvSpPr/>
      </xdr:nvSpPr>
      <xdr:spPr>
        <a:xfrm>
          <a:off x="12763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69714</xdr:rowOff>
    </xdr:from>
    <xdr:ext cx="378565" cy="259045"/>
    <xdr:sp macro="" textlink="">
      <xdr:nvSpPr>
        <xdr:cNvPr id="536" name="テキスト ボックス 535"/>
        <xdr:cNvSpPr txBox="1"/>
      </xdr:nvSpPr>
      <xdr:spPr>
        <a:xfrm>
          <a:off x="12625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2" name="楕円 54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3"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78080</xdr:rowOff>
    </xdr:from>
    <xdr:to>
      <xdr:col>81</xdr:col>
      <xdr:colOff>101600</xdr:colOff>
      <xdr:row>39</xdr:row>
      <xdr:rowOff>8230</xdr:rowOff>
    </xdr:to>
    <xdr:sp macro="" textlink="">
      <xdr:nvSpPr>
        <xdr:cNvPr id="544" name="楕円 543"/>
        <xdr:cNvSpPr/>
      </xdr:nvSpPr>
      <xdr:spPr>
        <a:xfrm>
          <a:off x="15430500" y="65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170807</xdr:rowOff>
    </xdr:from>
    <xdr:ext cx="469744" cy="259045"/>
    <xdr:sp macro="" textlink="">
      <xdr:nvSpPr>
        <xdr:cNvPr id="545" name="テキスト ボックス 544"/>
        <xdr:cNvSpPr txBox="1"/>
      </xdr:nvSpPr>
      <xdr:spPr>
        <a:xfrm>
          <a:off x="15246428" y="668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163347</xdr:rowOff>
    </xdr:from>
    <xdr:to>
      <xdr:col>76</xdr:col>
      <xdr:colOff>165100</xdr:colOff>
      <xdr:row>38</xdr:row>
      <xdr:rowOff>93497</xdr:rowOff>
    </xdr:to>
    <xdr:sp macro="" textlink="">
      <xdr:nvSpPr>
        <xdr:cNvPr id="546" name="楕円 545"/>
        <xdr:cNvSpPr/>
      </xdr:nvSpPr>
      <xdr:spPr>
        <a:xfrm>
          <a:off x="14541500" y="650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110024</xdr:rowOff>
    </xdr:from>
    <xdr:ext cx="469744" cy="259045"/>
    <xdr:sp macro="" textlink="">
      <xdr:nvSpPr>
        <xdr:cNvPr id="547" name="テキスト ボックス 546"/>
        <xdr:cNvSpPr txBox="1"/>
      </xdr:nvSpPr>
      <xdr:spPr>
        <a:xfrm>
          <a:off x="14357428" y="628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3" name="テキスト ボックス 62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125984</xdr:rowOff>
    </xdr:from>
    <xdr:to>
      <xdr:col>85</xdr:col>
      <xdr:colOff>126364</xdr:colOff>
      <xdr:row>78</xdr:row>
      <xdr:rowOff>158152</xdr:rowOff>
    </xdr:to>
    <xdr:cxnSp macro="">
      <xdr:nvCxnSpPr>
        <xdr:cNvPr id="627" name="直線コネクタ 626"/>
        <xdr:cNvCxnSpPr/>
      </xdr:nvCxnSpPr>
      <xdr:spPr>
        <a:xfrm flipV="1">
          <a:off x="16317595" y="11956034"/>
          <a:ext cx="1269" cy="1575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161979</xdr:rowOff>
    </xdr:from>
    <xdr:ext cx="534377" cy="259045"/>
    <xdr:sp macro="" textlink="">
      <xdr:nvSpPr>
        <xdr:cNvPr id="628" name="公債費最小値テキスト"/>
        <xdr:cNvSpPr txBox="1"/>
      </xdr:nvSpPr>
      <xdr:spPr>
        <a:xfrm>
          <a:off x="16370300" y="1353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158152</xdr:rowOff>
    </xdr:from>
    <xdr:to>
      <xdr:col>86</xdr:col>
      <xdr:colOff>25400</xdr:colOff>
      <xdr:row>78</xdr:row>
      <xdr:rowOff>158152</xdr:rowOff>
    </xdr:to>
    <xdr:cxnSp macro="">
      <xdr:nvCxnSpPr>
        <xdr:cNvPr id="629" name="直線コネクタ 628"/>
        <xdr:cNvCxnSpPr/>
      </xdr:nvCxnSpPr>
      <xdr:spPr>
        <a:xfrm>
          <a:off x="16230600" y="1353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72661</xdr:rowOff>
    </xdr:from>
    <xdr:ext cx="534377" cy="259045"/>
    <xdr:sp macro="" textlink="">
      <xdr:nvSpPr>
        <xdr:cNvPr id="630" name="公債費最大値テキスト"/>
        <xdr:cNvSpPr txBox="1"/>
      </xdr:nvSpPr>
      <xdr:spPr>
        <a:xfrm>
          <a:off x="16370300" y="1173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125984</xdr:rowOff>
    </xdr:from>
    <xdr:to>
      <xdr:col>86</xdr:col>
      <xdr:colOff>25400</xdr:colOff>
      <xdr:row>69</xdr:row>
      <xdr:rowOff>125984</xdr:rowOff>
    </xdr:to>
    <xdr:cxnSp macro="">
      <xdr:nvCxnSpPr>
        <xdr:cNvPr id="631" name="直線コネクタ 630"/>
        <xdr:cNvCxnSpPr/>
      </xdr:nvCxnSpPr>
      <xdr:spPr>
        <a:xfrm>
          <a:off x="16230600" y="1195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118800</xdr:rowOff>
    </xdr:from>
    <xdr:to>
      <xdr:col>85</xdr:col>
      <xdr:colOff>127000</xdr:colOff>
      <xdr:row>75</xdr:row>
      <xdr:rowOff>125919</xdr:rowOff>
    </xdr:to>
    <xdr:cxnSp macro="">
      <xdr:nvCxnSpPr>
        <xdr:cNvPr id="632" name="直線コネクタ 631"/>
        <xdr:cNvCxnSpPr/>
      </xdr:nvCxnSpPr>
      <xdr:spPr>
        <a:xfrm>
          <a:off x="15481300" y="12977550"/>
          <a:ext cx="8382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33824</xdr:rowOff>
    </xdr:from>
    <xdr:ext cx="534377" cy="259045"/>
    <xdr:sp macro="" textlink="">
      <xdr:nvSpPr>
        <xdr:cNvPr id="633" name="公債費平均値テキスト"/>
        <xdr:cNvSpPr txBox="1"/>
      </xdr:nvSpPr>
      <xdr:spPr>
        <a:xfrm>
          <a:off x="16370300" y="12721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10947</xdr:rowOff>
    </xdr:from>
    <xdr:to>
      <xdr:col>85</xdr:col>
      <xdr:colOff>177800</xdr:colOff>
      <xdr:row>75</xdr:row>
      <xdr:rowOff>112547</xdr:rowOff>
    </xdr:to>
    <xdr:sp macro="" textlink="">
      <xdr:nvSpPr>
        <xdr:cNvPr id="634" name="フローチャート: 判断 633"/>
        <xdr:cNvSpPr/>
      </xdr:nvSpPr>
      <xdr:spPr>
        <a:xfrm>
          <a:off x="16268700" y="128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74875</xdr:rowOff>
    </xdr:from>
    <xdr:to>
      <xdr:col>81</xdr:col>
      <xdr:colOff>50800</xdr:colOff>
      <xdr:row>75</xdr:row>
      <xdr:rowOff>118800</xdr:rowOff>
    </xdr:to>
    <xdr:cxnSp macro="">
      <xdr:nvCxnSpPr>
        <xdr:cNvPr id="635" name="直線コネクタ 634"/>
        <xdr:cNvCxnSpPr/>
      </xdr:nvCxnSpPr>
      <xdr:spPr>
        <a:xfrm>
          <a:off x="14592300" y="12933625"/>
          <a:ext cx="889000" cy="4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23063</xdr:rowOff>
    </xdr:from>
    <xdr:to>
      <xdr:col>81</xdr:col>
      <xdr:colOff>101600</xdr:colOff>
      <xdr:row>75</xdr:row>
      <xdr:rowOff>124663</xdr:rowOff>
    </xdr:to>
    <xdr:sp macro="" textlink="">
      <xdr:nvSpPr>
        <xdr:cNvPr id="636" name="フローチャート: 判断 635"/>
        <xdr:cNvSpPr/>
      </xdr:nvSpPr>
      <xdr:spPr>
        <a:xfrm>
          <a:off x="154305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141190</xdr:rowOff>
    </xdr:from>
    <xdr:ext cx="534377" cy="259045"/>
    <xdr:sp macro="" textlink="">
      <xdr:nvSpPr>
        <xdr:cNvPr id="637" name="テキスト ボックス 636"/>
        <xdr:cNvSpPr txBox="1"/>
      </xdr:nvSpPr>
      <xdr:spPr>
        <a:xfrm>
          <a:off x="15214111" y="1265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30168</xdr:rowOff>
    </xdr:from>
    <xdr:to>
      <xdr:col>76</xdr:col>
      <xdr:colOff>114300</xdr:colOff>
      <xdr:row>75</xdr:row>
      <xdr:rowOff>74875</xdr:rowOff>
    </xdr:to>
    <xdr:cxnSp macro="">
      <xdr:nvCxnSpPr>
        <xdr:cNvPr id="638" name="直線コネクタ 637"/>
        <xdr:cNvCxnSpPr/>
      </xdr:nvCxnSpPr>
      <xdr:spPr>
        <a:xfrm>
          <a:off x="13703300" y="12888918"/>
          <a:ext cx="889000" cy="4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162313</xdr:rowOff>
    </xdr:from>
    <xdr:to>
      <xdr:col>76</xdr:col>
      <xdr:colOff>165100</xdr:colOff>
      <xdr:row>75</xdr:row>
      <xdr:rowOff>92463</xdr:rowOff>
    </xdr:to>
    <xdr:sp macro="" textlink="">
      <xdr:nvSpPr>
        <xdr:cNvPr id="639" name="フローチャート: 判断 638"/>
        <xdr:cNvSpPr/>
      </xdr:nvSpPr>
      <xdr:spPr>
        <a:xfrm>
          <a:off x="14541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108990</xdr:rowOff>
    </xdr:from>
    <xdr:ext cx="534377" cy="259045"/>
    <xdr:sp macro="" textlink="">
      <xdr:nvSpPr>
        <xdr:cNvPr id="640" name="テキスト ボックス 639"/>
        <xdr:cNvSpPr txBox="1"/>
      </xdr:nvSpPr>
      <xdr:spPr>
        <a:xfrm>
          <a:off x="14325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86012</xdr:rowOff>
    </xdr:from>
    <xdr:to>
      <xdr:col>71</xdr:col>
      <xdr:colOff>177800</xdr:colOff>
      <xdr:row>75</xdr:row>
      <xdr:rowOff>30168</xdr:rowOff>
    </xdr:to>
    <xdr:cxnSp macro="">
      <xdr:nvCxnSpPr>
        <xdr:cNvPr id="641" name="直線コネクタ 640"/>
        <xdr:cNvCxnSpPr/>
      </xdr:nvCxnSpPr>
      <xdr:spPr>
        <a:xfrm>
          <a:off x="12814300" y="12773312"/>
          <a:ext cx="889000" cy="11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138049</xdr:rowOff>
    </xdr:from>
    <xdr:to>
      <xdr:col>72</xdr:col>
      <xdr:colOff>38100</xdr:colOff>
      <xdr:row>75</xdr:row>
      <xdr:rowOff>68199</xdr:rowOff>
    </xdr:to>
    <xdr:sp macro="" textlink="">
      <xdr:nvSpPr>
        <xdr:cNvPr id="642" name="フローチャート: 判断 641"/>
        <xdr:cNvSpPr/>
      </xdr:nvSpPr>
      <xdr:spPr>
        <a:xfrm>
          <a:off x="1365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84726</xdr:rowOff>
    </xdr:from>
    <xdr:ext cx="534377" cy="259045"/>
    <xdr:sp macro="" textlink="">
      <xdr:nvSpPr>
        <xdr:cNvPr id="643" name="テキスト ボックス 642"/>
        <xdr:cNvSpPr txBox="1"/>
      </xdr:nvSpPr>
      <xdr:spPr>
        <a:xfrm>
          <a:off x="13436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94354</xdr:rowOff>
    </xdr:from>
    <xdr:to>
      <xdr:col>67</xdr:col>
      <xdr:colOff>101600</xdr:colOff>
      <xdr:row>75</xdr:row>
      <xdr:rowOff>24504</xdr:rowOff>
    </xdr:to>
    <xdr:sp macro="" textlink="">
      <xdr:nvSpPr>
        <xdr:cNvPr id="644" name="フローチャート: 判断 643"/>
        <xdr:cNvSpPr/>
      </xdr:nvSpPr>
      <xdr:spPr>
        <a:xfrm>
          <a:off x="12763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15631</xdr:rowOff>
    </xdr:from>
    <xdr:ext cx="534377" cy="259045"/>
    <xdr:sp macro="" textlink="">
      <xdr:nvSpPr>
        <xdr:cNvPr id="645" name="テキスト ボックス 644"/>
        <xdr:cNvSpPr txBox="1"/>
      </xdr:nvSpPr>
      <xdr:spPr>
        <a:xfrm>
          <a:off x="12547111" y="1287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75119</xdr:rowOff>
    </xdr:from>
    <xdr:to>
      <xdr:col>85</xdr:col>
      <xdr:colOff>177800</xdr:colOff>
      <xdr:row>76</xdr:row>
      <xdr:rowOff>5268</xdr:rowOff>
    </xdr:to>
    <xdr:sp macro="" textlink="">
      <xdr:nvSpPr>
        <xdr:cNvPr id="651" name="楕円 650"/>
        <xdr:cNvSpPr/>
      </xdr:nvSpPr>
      <xdr:spPr>
        <a:xfrm>
          <a:off x="16268700" y="129338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53546</xdr:rowOff>
    </xdr:from>
    <xdr:ext cx="534377" cy="259045"/>
    <xdr:sp macro="" textlink="">
      <xdr:nvSpPr>
        <xdr:cNvPr id="652" name="公債費該当値テキスト"/>
        <xdr:cNvSpPr txBox="1"/>
      </xdr:nvSpPr>
      <xdr:spPr>
        <a:xfrm>
          <a:off x="16370300" y="1291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68000</xdr:rowOff>
    </xdr:from>
    <xdr:to>
      <xdr:col>81</xdr:col>
      <xdr:colOff>101600</xdr:colOff>
      <xdr:row>75</xdr:row>
      <xdr:rowOff>169599</xdr:rowOff>
    </xdr:to>
    <xdr:sp macro="" textlink="">
      <xdr:nvSpPr>
        <xdr:cNvPr id="653" name="楕円 652"/>
        <xdr:cNvSpPr/>
      </xdr:nvSpPr>
      <xdr:spPr>
        <a:xfrm>
          <a:off x="15430500" y="129267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160726</xdr:rowOff>
    </xdr:from>
    <xdr:ext cx="534377" cy="259045"/>
    <xdr:sp macro="" textlink="">
      <xdr:nvSpPr>
        <xdr:cNvPr id="654" name="テキスト ボックス 653"/>
        <xdr:cNvSpPr txBox="1"/>
      </xdr:nvSpPr>
      <xdr:spPr>
        <a:xfrm>
          <a:off x="15214111" y="1301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24075</xdr:rowOff>
    </xdr:from>
    <xdr:to>
      <xdr:col>76</xdr:col>
      <xdr:colOff>165100</xdr:colOff>
      <xdr:row>75</xdr:row>
      <xdr:rowOff>125675</xdr:rowOff>
    </xdr:to>
    <xdr:sp macro="" textlink="">
      <xdr:nvSpPr>
        <xdr:cNvPr id="655" name="楕円 654"/>
        <xdr:cNvSpPr/>
      </xdr:nvSpPr>
      <xdr:spPr>
        <a:xfrm>
          <a:off x="14541500" y="1288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116803</xdr:rowOff>
    </xdr:from>
    <xdr:ext cx="534377" cy="259045"/>
    <xdr:sp macro="" textlink="">
      <xdr:nvSpPr>
        <xdr:cNvPr id="656" name="テキスト ボックス 655"/>
        <xdr:cNvSpPr txBox="1"/>
      </xdr:nvSpPr>
      <xdr:spPr>
        <a:xfrm>
          <a:off x="14325111" y="1297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150818</xdr:rowOff>
    </xdr:from>
    <xdr:to>
      <xdr:col>72</xdr:col>
      <xdr:colOff>38100</xdr:colOff>
      <xdr:row>75</xdr:row>
      <xdr:rowOff>80968</xdr:rowOff>
    </xdr:to>
    <xdr:sp macro="" textlink="">
      <xdr:nvSpPr>
        <xdr:cNvPr id="657" name="楕円 656"/>
        <xdr:cNvSpPr/>
      </xdr:nvSpPr>
      <xdr:spPr>
        <a:xfrm>
          <a:off x="13652500" y="1283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72095</xdr:rowOff>
    </xdr:from>
    <xdr:ext cx="534377" cy="259045"/>
    <xdr:sp macro="" textlink="">
      <xdr:nvSpPr>
        <xdr:cNvPr id="658" name="テキスト ボックス 657"/>
        <xdr:cNvSpPr txBox="1"/>
      </xdr:nvSpPr>
      <xdr:spPr>
        <a:xfrm>
          <a:off x="13436111" y="1293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35212</xdr:rowOff>
    </xdr:from>
    <xdr:to>
      <xdr:col>67</xdr:col>
      <xdr:colOff>101600</xdr:colOff>
      <xdr:row>74</xdr:row>
      <xdr:rowOff>136812</xdr:rowOff>
    </xdr:to>
    <xdr:sp macro="" textlink="">
      <xdr:nvSpPr>
        <xdr:cNvPr id="659" name="楕円 658"/>
        <xdr:cNvSpPr/>
      </xdr:nvSpPr>
      <xdr:spPr>
        <a:xfrm>
          <a:off x="12763500" y="1272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153339</xdr:rowOff>
    </xdr:from>
    <xdr:ext cx="534377" cy="259045"/>
    <xdr:sp macro="" textlink="">
      <xdr:nvSpPr>
        <xdr:cNvPr id="660" name="テキスト ボックス 659"/>
        <xdr:cNvSpPr txBox="1"/>
      </xdr:nvSpPr>
      <xdr:spPr>
        <a:xfrm>
          <a:off x="12547111" y="1249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91557</xdr:rowOff>
    </xdr:from>
    <xdr:to>
      <xdr:col>85</xdr:col>
      <xdr:colOff>126364</xdr:colOff>
      <xdr:row>98</xdr:row>
      <xdr:rowOff>125253</xdr:rowOff>
    </xdr:to>
    <xdr:cxnSp macro="">
      <xdr:nvCxnSpPr>
        <xdr:cNvPr id="682" name="直線コネクタ 681"/>
        <xdr:cNvCxnSpPr/>
      </xdr:nvCxnSpPr>
      <xdr:spPr>
        <a:xfrm flipV="1">
          <a:off x="16317595" y="15522057"/>
          <a:ext cx="1269"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129080</xdr:rowOff>
    </xdr:from>
    <xdr:ext cx="378565" cy="259045"/>
    <xdr:sp macro="" textlink="">
      <xdr:nvSpPr>
        <xdr:cNvPr id="683" name="積立金最小値テキスト"/>
        <xdr:cNvSpPr txBox="1"/>
      </xdr:nvSpPr>
      <xdr:spPr>
        <a:xfrm>
          <a:off x="16370300" y="1693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125253</xdr:rowOff>
    </xdr:from>
    <xdr:to>
      <xdr:col>86</xdr:col>
      <xdr:colOff>25400</xdr:colOff>
      <xdr:row>98</xdr:row>
      <xdr:rowOff>125253</xdr:rowOff>
    </xdr:to>
    <xdr:cxnSp macro="">
      <xdr:nvCxnSpPr>
        <xdr:cNvPr id="684" name="直線コネクタ 683"/>
        <xdr:cNvCxnSpPr/>
      </xdr:nvCxnSpPr>
      <xdr:spPr>
        <a:xfrm>
          <a:off x="16230600" y="16927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38234</xdr:rowOff>
    </xdr:from>
    <xdr:ext cx="534377" cy="259045"/>
    <xdr:sp macro="" textlink="">
      <xdr:nvSpPr>
        <xdr:cNvPr id="685" name="積立金最大値テキスト"/>
        <xdr:cNvSpPr txBox="1"/>
      </xdr:nvSpPr>
      <xdr:spPr>
        <a:xfrm>
          <a:off x="16370300" y="1529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91557</xdr:rowOff>
    </xdr:from>
    <xdr:to>
      <xdr:col>86</xdr:col>
      <xdr:colOff>25400</xdr:colOff>
      <xdr:row>90</xdr:row>
      <xdr:rowOff>91557</xdr:rowOff>
    </xdr:to>
    <xdr:cxnSp macro="">
      <xdr:nvCxnSpPr>
        <xdr:cNvPr id="686" name="直線コネクタ 685"/>
        <xdr:cNvCxnSpPr/>
      </xdr:nvCxnSpPr>
      <xdr:spPr>
        <a:xfrm>
          <a:off x="16230600" y="1552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7751</xdr:rowOff>
    </xdr:from>
    <xdr:to>
      <xdr:col>85</xdr:col>
      <xdr:colOff>127000</xdr:colOff>
      <xdr:row>98</xdr:row>
      <xdr:rowOff>15433</xdr:rowOff>
    </xdr:to>
    <xdr:cxnSp macro="">
      <xdr:nvCxnSpPr>
        <xdr:cNvPr id="687" name="直線コネクタ 686"/>
        <xdr:cNvCxnSpPr/>
      </xdr:nvCxnSpPr>
      <xdr:spPr>
        <a:xfrm flipV="1">
          <a:off x="15481300" y="16809851"/>
          <a:ext cx="838200" cy="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147393</xdr:rowOff>
    </xdr:from>
    <xdr:ext cx="534377" cy="259045"/>
    <xdr:sp macro="" textlink="">
      <xdr:nvSpPr>
        <xdr:cNvPr id="688" name="積立金平均値テキスト"/>
        <xdr:cNvSpPr txBox="1"/>
      </xdr:nvSpPr>
      <xdr:spPr>
        <a:xfrm>
          <a:off x="16370300" y="1643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124516</xdr:rowOff>
    </xdr:from>
    <xdr:to>
      <xdr:col>85</xdr:col>
      <xdr:colOff>177800</xdr:colOff>
      <xdr:row>97</xdr:row>
      <xdr:rowOff>54666</xdr:rowOff>
    </xdr:to>
    <xdr:sp macro="" textlink="">
      <xdr:nvSpPr>
        <xdr:cNvPr id="689" name="フローチャート: 判断 688"/>
        <xdr:cNvSpPr/>
      </xdr:nvSpPr>
      <xdr:spPr>
        <a:xfrm>
          <a:off x="16268700" y="1658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15433</xdr:rowOff>
    </xdr:from>
    <xdr:to>
      <xdr:col>81</xdr:col>
      <xdr:colOff>50800</xdr:colOff>
      <xdr:row>98</xdr:row>
      <xdr:rowOff>57930</xdr:rowOff>
    </xdr:to>
    <xdr:cxnSp macro="">
      <xdr:nvCxnSpPr>
        <xdr:cNvPr id="690" name="直線コネクタ 689"/>
        <xdr:cNvCxnSpPr/>
      </xdr:nvCxnSpPr>
      <xdr:spPr>
        <a:xfrm flipV="1">
          <a:off x="14592300" y="16817533"/>
          <a:ext cx="889000" cy="4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122710</xdr:rowOff>
    </xdr:from>
    <xdr:to>
      <xdr:col>81</xdr:col>
      <xdr:colOff>101600</xdr:colOff>
      <xdr:row>97</xdr:row>
      <xdr:rowOff>52860</xdr:rowOff>
    </xdr:to>
    <xdr:sp macro="" textlink="">
      <xdr:nvSpPr>
        <xdr:cNvPr id="691" name="フローチャート: 判断 690"/>
        <xdr:cNvSpPr/>
      </xdr:nvSpPr>
      <xdr:spPr>
        <a:xfrm>
          <a:off x="15430500" y="1658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69387</xdr:rowOff>
    </xdr:from>
    <xdr:ext cx="534377" cy="259045"/>
    <xdr:sp macro="" textlink="">
      <xdr:nvSpPr>
        <xdr:cNvPr id="692" name="テキスト ボックス 691"/>
        <xdr:cNvSpPr txBox="1"/>
      </xdr:nvSpPr>
      <xdr:spPr>
        <a:xfrm>
          <a:off x="15214111" y="1635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53839</xdr:rowOff>
    </xdr:from>
    <xdr:to>
      <xdr:col>76</xdr:col>
      <xdr:colOff>114300</xdr:colOff>
      <xdr:row>98</xdr:row>
      <xdr:rowOff>57930</xdr:rowOff>
    </xdr:to>
    <xdr:cxnSp macro="">
      <xdr:nvCxnSpPr>
        <xdr:cNvPr id="693" name="直線コネクタ 692"/>
        <xdr:cNvCxnSpPr/>
      </xdr:nvCxnSpPr>
      <xdr:spPr>
        <a:xfrm>
          <a:off x="13703300" y="16855939"/>
          <a:ext cx="889000" cy="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160955</xdr:rowOff>
    </xdr:from>
    <xdr:to>
      <xdr:col>76</xdr:col>
      <xdr:colOff>165100</xdr:colOff>
      <xdr:row>96</xdr:row>
      <xdr:rowOff>91105</xdr:rowOff>
    </xdr:to>
    <xdr:sp macro="" textlink="">
      <xdr:nvSpPr>
        <xdr:cNvPr id="694" name="フローチャート: 判断 693"/>
        <xdr:cNvSpPr/>
      </xdr:nvSpPr>
      <xdr:spPr>
        <a:xfrm>
          <a:off x="14541500" y="164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107632</xdr:rowOff>
    </xdr:from>
    <xdr:ext cx="534377" cy="259045"/>
    <xdr:sp macro="" textlink="">
      <xdr:nvSpPr>
        <xdr:cNvPr id="695" name="テキスト ボックス 694"/>
        <xdr:cNvSpPr txBox="1"/>
      </xdr:nvSpPr>
      <xdr:spPr>
        <a:xfrm>
          <a:off x="14325111" y="1622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53839</xdr:rowOff>
    </xdr:from>
    <xdr:to>
      <xdr:col>71</xdr:col>
      <xdr:colOff>177800</xdr:colOff>
      <xdr:row>98</xdr:row>
      <xdr:rowOff>61976</xdr:rowOff>
    </xdr:to>
    <xdr:cxnSp macro="">
      <xdr:nvCxnSpPr>
        <xdr:cNvPr id="696" name="直線コネクタ 695"/>
        <xdr:cNvCxnSpPr/>
      </xdr:nvCxnSpPr>
      <xdr:spPr>
        <a:xfrm flipV="1">
          <a:off x="12814300" y="16855939"/>
          <a:ext cx="889000" cy="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127419</xdr:rowOff>
    </xdr:from>
    <xdr:to>
      <xdr:col>72</xdr:col>
      <xdr:colOff>38100</xdr:colOff>
      <xdr:row>97</xdr:row>
      <xdr:rowOff>57569</xdr:rowOff>
    </xdr:to>
    <xdr:sp macro="" textlink="">
      <xdr:nvSpPr>
        <xdr:cNvPr id="697" name="フローチャート: 判断 696"/>
        <xdr:cNvSpPr/>
      </xdr:nvSpPr>
      <xdr:spPr>
        <a:xfrm>
          <a:off x="13652500" y="1658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74096</xdr:rowOff>
    </xdr:from>
    <xdr:ext cx="534377" cy="259045"/>
    <xdr:sp macro="" textlink="">
      <xdr:nvSpPr>
        <xdr:cNvPr id="698" name="テキスト ボックス 697"/>
        <xdr:cNvSpPr txBox="1"/>
      </xdr:nvSpPr>
      <xdr:spPr>
        <a:xfrm>
          <a:off x="13436111" y="1636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36551</xdr:rowOff>
    </xdr:from>
    <xdr:to>
      <xdr:col>67</xdr:col>
      <xdr:colOff>101600</xdr:colOff>
      <xdr:row>97</xdr:row>
      <xdr:rowOff>138151</xdr:rowOff>
    </xdr:to>
    <xdr:sp macro="" textlink="">
      <xdr:nvSpPr>
        <xdr:cNvPr id="699" name="フローチャート: 判断 698"/>
        <xdr:cNvSpPr/>
      </xdr:nvSpPr>
      <xdr:spPr>
        <a:xfrm>
          <a:off x="12763500" y="166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154678</xdr:rowOff>
    </xdr:from>
    <xdr:ext cx="469744" cy="259045"/>
    <xdr:sp macro="" textlink="">
      <xdr:nvSpPr>
        <xdr:cNvPr id="700" name="テキスト ボックス 699"/>
        <xdr:cNvSpPr txBox="1"/>
      </xdr:nvSpPr>
      <xdr:spPr>
        <a:xfrm>
          <a:off x="12579428" y="1644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128401</xdr:rowOff>
    </xdr:from>
    <xdr:to>
      <xdr:col>85</xdr:col>
      <xdr:colOff>177800</xdr:colOff>
      <xdr:row>98</xdr:row>
      <xdr:rowOff>58551</xdr:rowOff>
    </xdr:to>
    <xdr:sp macro="" textlink="">
      <xdr:nvSpPr>
        <xdr:cNvPr id="706" name="楕円 705"/>
        <xdr:cNvSpPr/>
      </xdr:nvSpPr>
      <xdr:spPr>
        <a:xfrm>
          <a:off x="16268700" y="1675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43328</xdr:rowOff>
    </xdr:from>
    <xdr:ext cx="469744" cy="259045"/>
    <xdr:sp macro="" textlink="">
      <xdr:nvSpPr>
        <xdr:cNvPr id="707" name="積立金該当値テキスト"/>
        <xdr:cNvSpPr txBox="1"/>
      </xdr:nvSpPr>
      <xdr:spPr>
        <a:xfrm>
          <a:off x="16370300" y="1667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136083</xdr:rowOff>
    </xdr:from>
    <xdr:to>
      <xdr:col>81</xdr:col>
      <xdr:colOff>101600</xdr:colOff>
      <xdr:row>98</xdr:row>
      <xdr:rowOff>66233</xdr:rowOff>
    </xdr:to>
    <xdr:sp macro="" textlink="">
      <xdr:nvSpPr>
        <xdr:cNvPr id="708" name="楕円 707"/>
        <xdr:cNvSpPr/>
      </xdr:nvSpPr>
      <xdr:spPr>
        <a:xfrm>
          <a:off x="15430500" y="1676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57360</xdr:rowOff>
    </xdr:from>
    <xdr:ext cx="469744" cy="259045"/>
    <xdr:sp macro="" textlink="">
      <xdr:nvSpPr>
        <xdr:cNvPr id="709" name="テキスト ボックス 708"/>
        <xdr:cNvSpPr txBox="1"/>
      </xdr:nvSpPr>
      <xdr:spPr>
        <a:xfrm>
          <a:off x="15246428" y="1685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7130</xdr:rowOff>
    </xdr:from>
    <xdr:to>
      <xdr:col>76</xdr:col>
      <xdr:colOff>165100</xdr:colOff>
      <xdr:row>98</xdr:row>
      <xdr:rowOff>108730</xdr:rowOff>
    </xdr:to>
    <xdr:sp macro="" textlink="">
      <xdr:nvSpPr>
        <xdr:cNvPr id="710" name="楕円 709"/>
        <xdr:cNvSpPr/>
      </xdr:nvSpPr>
      <xdr:spPr>
        <a:xfrm>
          <a:off x="14541500" y="1680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99857</xdr:rowOff>
    </xdr:from>
    <xdr:ext cx="469744" cy="259045"/>
    <xdr:sp macro="" textlink="">
      <xdr:nvSpPr>
        <xdr:cNvPr id="711" name="テキスト ボックス 710"/>
        <xdr:cNvSpPr txBox="1"/>
      </xdr:nvSpPr>
      <xdr:spPr>
        <a:xfrm>
          <a:off x="14357428" y="1690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3039</xdr:rowOff>
    </xdr:from>
    <xdr:to>
      <xdr:col>72</xdr:col>
      <xdr:colOff>38100</xdr:colOff>
      <xdr:row>98</xdr:row>
      <xdr:rowOff>104639</xdr:rowOff>
    </xdr:to>
    <xdr:sp macro="" textlink="">
      <xdr:nvSpPr>
        <xdr:cNvPr id="712" name="楕円 711"/>
        <xdr:cNvSpPr/>
      </xdr:nvSpPr>
      <xdr:spPr>
        <a:xfrm>
          <a:off x="13652500" y="1680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95766</xdr:rowOff>
    </xdr:from>
    <xdr:ext cx="469744" cy="259045"/>
    <xdr:sp macro="" textlink="">
      <xdr:nvSpPr>
        <xdr:cNvPr id="713" name="テキスト ボックス 712"/>
        <xdr:cNvSpPr txBox="1"/>
      </xdr:nvSpPr>
      <xdr:spPr>
        <a:xfrm>
          <a:off x="13468428" y="1689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11176</xdr:rowOff>
    </xdr:from>
    <xdr:to>
      <xdr:col>67</xdr:col>
      <xdr:colOff>101600</xdr:colOff>
      <xdr:row>98</xdr:row>
      <xdr:rowOff>112776</xdr:rowOff>
    </xdr:to>
    <xdr:sp macro="" textlink="">
      <xdr:nvSpPr>
        <xdr:cNvPr id="714" name="楕円 713"/>
        <xdr:cNvSpPr/>
      </xdr:nvSpPr>
      <xdr:spPr>
        <a:xfrm>
          <a:off x="12763500" y="1681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103903</xdr:rowOff>
    </xdr:from>
    <xdr:ext cx="469744" cy="259045"/>
    <xdr:sp macro="" textlink="">
      <xdr:nvSpPr>
        <xdr:cNvPr id="715" name="テキスト ボックス 714"/>
        <xdr:cNvSpPr txBox="1"/>
      </xdr:nvSpPr>
      <xdr:spPr>
        <a:xfrm>
          <a:off x="12579428" y="1690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101981</xdr:rowOff>
    </xdr:from>
    <xdr:to>
      <xdr:col>116</xdr:col>
      <xdr:colOff>62864</xdr:colOff>
      <xdr:row>39</xdr:row>
      <xdr:rowOff>44450</xdr:rowOff>
    </xdr:to>
    <xdr:cxnSp macro="">
      <xdr:nvCxnSpPr>
        <xdr:cNvPr id="739" name="直線コネクタ 738"/>
        <xdr:cNvCxnSpPr/>
      </xdr:nvCxnSpPr>
      <xdr:spPr>
        <a:xfrm flipV="1">
          <a:off x="22159595" y="5245481"/>
          <a:ext cx="1269" cy="1485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48658</xdr:rowOff>
    </xdr:from>
    <xdr:ext cx="469744" cy="259045"/>
    <xdr:sp macro="" textlink="">
      <xdr:nvSpPr>
        <xdr:cNvPr id="742" name="投資及び出資金最大値テキスト"/>
        <xdr:cNvSpPr txBox="1"/>
      </xdr:nvSpPr>
      <xdr:spPr>
        <a:xfrm>
          <a:off x="22212300" y="502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101981</xdr:rowOff>
    </xdr:from>
    <xdr:to>
      <xdr:col>116</xdr:col>
      <xdr:colOff>152400</xdr:colOff>
      <xdr:row>30</xdr:row>
      <xdr:rowOff>101981</xdr:rowOff>
    </xdr:to>
    <xdr:cxnSp macro="">
      <xdr:nvCxnSpPr>
        <xdr:cNvPr id="743" name="直線コネクタ 742"/>
        <xdr:cNvCxnSpPr/>
      </xdr:nvCxnSpPr>
      <xdr:spPr>
        <a:xfrm>
          <a:off x="22072600" y="524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163513</xdr:rowOff>
    </xdr:from>
    <xdr:to>
      <xdr:col>116</xdr:col>
      <xdr:colOff>63500</xdr:colOff>
      <xdr:row>33</xdr:row>
      <xdr:rowOff>121984</xdr:rowOff>
    </xdr:to>
    <xdr:cxnSp macro="">
      <xdr:nvCxnSpPr>
        <xdr:cNvPr id="744" name="直線コネクタ 743"/>
        <xdr:cNvCxnSpPr/>
      </xdr:nvCxnSpPr>
      <xdr:spPr>
        <a:xfrm>
          <a:off x="21323300" y="5649913"/>
          <a:ext cx="838200" cy="1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115714</xdr:rowOff>
    </xdr:from>
    <xdr:ext cx="469744" cy="259045"/>
    <xdr:sp macro="" textlink="">
      <xdr:nvSpPr>
        <xdr:cNvPr id="745" name="投資及び出資金平均値テキスト"/>
        <xdr:cNvSpPr txBox="1"/>
      </xdr:nvSpPr>
      <xdr:spPr>
        <a:xfrm>
          <a:off x="22212300" y="6459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137287</xdr:rowOff>
    </xdr:from>
    <xdr:to>
      <xdr:col>116</xdr:col>
      <xdr:colOff>114300</xdr:colOff>
      <xdr:row>38</xdr:row>
      <xdr:rowOff>67437</xdr:rowOff>
    </xdr:to>
    <xdr:sp macro="" textlink="">
      <xdr:nvSpPr>
        <xdr:cNvPr id="746" name="フローチャート: 判断 745"/>
        <xdr:cNvSpPr/>
      </xdr:nvSpPr>
      <xdr:spPr>
        <a:xfrm>
          <a:off x="221107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153797</xdr:rowOff>
    </xdr:from>
    <xdr:to>
      <xdr:col>111</xdr:col>
      <xdr:colOff>177800</xdr:colOff>
      <xdr:row>32</xdr:row>
      <xdr:rowOff>163513</xdr:rowOff>
    </xdr:to>
    <xdr:cxnSp macro="">
      <xdr:nvCxnSpPr>
        <xdr:cNvPr id="747" name="直線コネクタ 746"/>
        <xdr:cNvCxnSpPr/>
      </xdr:nvCxnSpPr>
      <xdr:spPr>
        <a:xfrm>
          <a:off x="20434300" y="5640197"/>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12319</xdr:rowOff>
    </xdr:from>
    <xdr:to>
      <xdr:col>112</xdr:col>
      <xdr:colOff>38100</xdr:colOff>
      <xdr:row>38</xdr:row>
      <xdr:rowOff>113919</xdr:rowOff>
    </xdr:to>
    <xdr:sp macro="" textlink="">
      <xdr:nvSpPr>
        <xdr:cNvPr id="748" name="フローチャート: 判断 747"/>
        <xdr:cNvSpPr/>
      </xdr:nvSpPr>
      <xdr:spPr>
        <a:xfrm>
          <a:off x="21272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105046</xdr:rowOff>
    </xdr:from>
    <xdr:ext cx="378565" cy="259045"/>
    <xdr:sp macro="" textlink="">
      <xdr:nvSpPr>
        <xdr:cNvPr id="749" name="テキスト ボックス 748"/>
        <xdr:cNvSpPr txBox="1"/>
      </xdr:nvSpPr>
      <xdr:spPr>
        <a:xfrm>
          <a:off x="21134017" y="6620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152464</xdr:rowOff>
    </xdr:from>
    <xdr:to>
      <xdr:col>107</xdr:col>
      <xdr:colOff>50800</xdr:colOff>
      <xdr:row>32</xdr:row>
      <xdr:rowOff>153797</xdr:rowOff>
    </xdr:to>
    <xdr:cxnSp macro="">
      <xdr:nvCxnSpPr>
        <xdr:cNvPr id="750" name="直線コネクタ 749"/>
        <xdr:cNvCxnSpPr/>
      </xdr:nvCxnSpPr>
      <xdr:spPr>
        <a:xfrm>
          <a:off x="19545300" y="5467414"/>
          <a:ext cx="889000" cy="17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148146</xdr:rowOff>
    </xdr:from>
    <xdr:to>
      <xdr:col>107</xdr:col>
      <xdr:colOff>101600</xdr:colOff>
      <xdr:row>38</xdr:row>
      <xdr:rowOff>78296</xdr:rowOff>
    </xdr:to>
    <xdr:sp macro="" textlink="">
      <xdr:nvSpPr>
        <xdr:cNvPr id="751" name="フローチャート: 判断 750"/>
        <xdr:cNvSpPr/>
      </xdr:nvSpPr>
      <xdr:spPr>
        <a:xfrm>
          <a:off x="20383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69422</xdr:rowOff>
    </xdr:from>
    <xdr:ext cx="378565" cy="259045"/>
    <xdr:sp macro="" textlink="">
      <xdr:nvSpPr>
        <xdr:cNvPr id="752" name="テキスト ボックス 751"/>
        <xdr:cNvSpPr txBox="1"/>
      </xdr:nvSpPr>
      <xdr:spPr>
        <a:xfrm>
          <a:off x="20245017" y="6584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152464</xdr:rowOff>
    </xdr:from>
    <xdr:to>
      <xdr:col>102</xdr:col>
      <xdr:colOff>114300</xdr:colOff>
      <xdr:row>32</xdr:row>
      <xdr:rowOff>113983</xdr:rowOff>
    </xdr:to>
    <xdr:cxnSp macro="">
      <xdr:nvCxnSpPr>
        <xdr:cNvPr id="753" name="直線コネクタ 752"/>
        <xdr:cNvCxnSpPr/>
      </xdr:nvCxnSpPr>
      <xdr:spPr>
        <a:xfrm flipV="1">
          <a:off x="18656300" y="5467414"/>
          <a:ext cx="889000" cy="1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xdr:rowOff>
    </xdr:from>
    <xdr:to>
      <xdr:col>102</xdr:col>
      <xdr:colOff>165100</xdr:colOff>
      <xdr:row>38</xdr:row>
      <xdr:rowOff>102489</xdr:rowOff>
    </xdr:to>
    <xdr:sp macro="" textlink="">
      <xdr:nvSpPr>
        <xdr:cNvPr id="754" name="フローチャート: 判断 753"/>
        <xdr:cNvSpPr/>
      </xdr:nvSpPr>
      <xdr:spPr>
        <a:xfrm>
          <a:off x="19494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93616</xdr:rowOff>
    </xdr:from>
    <xdr:ext cx="378565" cy="259045"/>
    <xdr:sp macro="" textlink="">
      <xdr:nvSpPr>
        <xdr:cNvPr id="755" name="テキスト ボックス 754"/>
        <xdr:cNvSpPr txBox="1"/>
      </xdr:nvSpPr>
      <xdr:spPr>
        <a:xfrm>
          <a:off x="19356017" y="6608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46419</xdr:rowOff>
    </xdr:from>
    <xdr:to>
      <xdr:col>98</xdr:col>
      <xdr:colOff>38100</xdr:colOff>
      <xdr:row>38</xdr:row>
      <xdr:rowOff>148019</xdr:rowOff>
    </xdr:to>
    <xdr:sp macro="" textlink="">
      <xdr:nvSpPr>
        <xdr:cNvPr id="756" name="フローチャート: 判断 755"/>
        <xdr:cNvSpPr/>
      </xdr:nvSpPr>
      <xdr:spPr>
        <a:xfrm>
          <a:off x="18605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139146</xdr:rowOff>
    </xdr:from>
    <xdr:ext cx="378565" cy="259045"/>
    <xdr:sp macro="" textlink="">
      <xdr:nvSpPr>
        <xdr:cNvPr id="757" name="テキスト ボックス 756"/>
        <xdr:cNvSpPr txBox="1"/>
      </xdr:nvSpPr>
      <xdr:spPr>
        <a:xfrm>
          <a:off x="18467017" y="6654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71184</xdr:rowOff>
    </xdr:from>
    <xdr:to>
      <xdr:col>116</xdr:col>
      <xdr:colOff>114300</xdr:colOff>
      <xdr:row>34</xdr:row>
      <xdr:rowOff>1334</xdr:rowOff>
    </xdr:to>
    <xdr:sp macro="" textlink="">
      <xdr:nvSpPr>
        <xdr:cNvPr id="763" name="楕円 762"/>
        <xdr:cNvSpPr/>
      </xdr:nvSpPr>
      <xdr:spPr>
        <a:xfrm>
          <a:off x="22110700" y="572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94061</xdr:rowOff>
    </xdr:from>
    <xdr:ext cx="469744" cy="259045"/>
    <xdr:sp macro="" textlink="">
      <xdr:nvSpPr>
        <xdr:cNvPr id="764" name="投資及び出資金該当値テキスト"/>
        <xdr:cNvSpPr txBox="1"/>
      </xdr:nvSpPr>
      <xdr:spPr>
        <a:xfrm>
          <a:off x="22212300" y="558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112713</xdr:rowOff>
    </xdr:from>
    <xdr:to>
      <xdr:col>112</xdr:col>
      <xdr:colOff>38100</xdr:colOff>
      <xdr:row>33</xdr:row>
      <xdr:rowOff>42863</xdr:rowOff>
    </xdr:to>
    <xdr:sp macro="" textlink="">
      <xdr:nvSpPr>
        <xdr:cNvPr id="765" name="楕円 764"/>
        <xdr:cNvSpPr/>
      </xdr:nvSpPr>
      <xdr:spPr>
        <a:xfrm>
          <a:off x="21272500" y="559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59390</xdr:rowOff>
    </xdr:from>
    <xdr:ext cx="469744" cy="259045"/>
    <xdr:sp macro="" textlink="">
      <xdr:nvSpPr>
        <xdr:cNvPr id="766" name="テキスト ボックス 765"/>
        <xdr:cNvSpPr txBox="1"/>
      </xdr:nvSpPr>
      <xdr:spPr>
        <a:xfrm>
          <a:off x="21088428" y="5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102997</xdr:rowOff>
    </xdr:from>
    <xdr:to>
      <xdr:col>107</xdr:col>
      <xdr:colOff>101600</xdr:colOff>
      <xdr:row>33</xdr:row>
      <xdr:rowOff>33147</xdr:rowOff>
    </xdr:to>
    <xdr:sp macro="" textlink="">
      <xdr:nvSpPr>
        <xdr:cNvPr id="767" name="楕円 766"/>
        <xdr:cNvSpPr/>
      </xdr:nvSpPr>
      <xdr:spPr>
        <a:xfrm>
          <a:off x="20383500" y="558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49674</xdr:rowOff>
    </xdr:from>
    <xdr:ext cx="469744" cy="259045"/>
    <xdr:sp macro="" textlink="">
      <xdr:nvSpPr>
        <xdr:cNvPr id="768" name="テキスト ボックス 767"/>
        <xdr:cNvSpPr txBox="1"/>
      </xdr:nvSpPr>
      <xdr:spPr>
        <a:xfrm>
          <a:off x="20199428" y="536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101664</xdr:rowOff>
    </xdr:from>
    <xdr:to>
      <xdr:col>102</xdr:col>
      <xdr:colOff>165100</xdr:colOff>
      <xdr:row>32</xdr:row>
      <xdr:rowOff>31814</xdr:rowOff>
    </xdr:to>
    <xdr:sp macro="" textlink="">
      <xdr:nvSpPr>
        <xdr:cNvPr id="769" name="楕円 768"/>
        <xdr:cNvSpPr/>
      </xdr:nvSpPr>
      <xdr:spPr>
        <a:xfrm>
          <a:off x="19494500" y="541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48341</xdr:rowOff>
    </xdr:from>
    <xdr:ext cx="469744" cy="259045"/>
    <xdr:sp macro="" textlink="">
      <xdr:nvSpPr>
        <xdr:cNvPr id="770" name="テキスト ボックス 769"/>
        <xdr:cNvSpPr txBox="1"/>
      </xdr:nvSpPr>
      <xdr:spPr>
        <a:xfrm>
          <a:off x="19310428" y="51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63183</xdr:rowOff>
    </xdr:from>
    <xdr:to>
      <xdr:col>98</xdr:col>
      <xdr:colOff>38100</xdr:colOff>
      <xdr:row>32</xdr:row>
      <xdr:rowOff>164783</xdr:rowOff>
    </xdr:to>
    <xdr:sp macro="" textlink="">
      <xdr:nvSpPr>
        <xdr:cNvPr id="771" name="楕円 770"/>
        <xdr:cNvSpPr/>
      </xdr:nvSpPr>
      <xdr:spPr>
        <a:xfrm>
          <a:off x="18605500" y="554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9860</xdr:rowOff>
    </xdr:from>
    <xdr:ext cx="469744" cy="259045"/>
    <xdr:sp macro="" textlink="">
      <xdr:nvSpPr>
        <xdr:cNvPr id="772" name="テキスト ボックス 771"/>
        <xdr:cNvSpPr txBox="1"/>
      </xdr:nvSpPr>
      <xdr:spPr>
        <a:xfrm>
          <a:off x="18421428" y="532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17399</xdr:rowOff>
    </xdr:from>
    <xdr:to>
      <xdr:col>116</xdr:col>
      <xdr:colOff>62864</xdr:colOff>
      <xdr:row>59</xdr:row>
      <xdr:rowOff>44450</xdr:rowOff>
    </xdr:to>
    <xdr:cxnSp macro="">
      <xdr:nvCxnSpPr>
        <xdr:cNvPr id="796" name="直線コネクタ 795"/>
        <xdr:cNvCxnSpPr/>
      </xdr:nvCxnSpPr>
      <xdr:spPr>
        <a:xfrm flipV="1">
          <a:off x="22159595" y="8589899"/>
          <a:ext cx="1269" cy="1570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135526</xdr:rowOff>
    </xdr:from>
    <xdr:ext cx="534377" cy="259045"/>
    <xdr:sp macro="" textlink="">
      <xdr:nvSpPr>
        <xdr:cNvPr id="799" name="貸付金最大値テキスト"/>
        <xdr:cNvSpPr txBox="1"/>
      </xdr:nvSpPr>
      <xdr:spPr>
        <a:xfrm>
          <a:off x="22212300" y="83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17399</xdr:rowOff>
    </xdr:from>
    <xdr:to>
      <xdr:col>116</xdr:col>
      <xdr:colOff>152400</xdr:colOff>
      <xdr:row>50</xdr:row>
      <xdr:rowOff>17399</xdr:rowOff>
    </xdr:to>
    <xdr:cxnSp macro="">
      <xdr:nvCxnSpPr>
        <xdr:cNvPr id="800" name="直線コネクタ 799"/>
        <xdr:cNvCxnSpPr/>
      </xdr:nvCxnSpPr>
      <xdr:spPr>
        <a:xfrm>
          <a:off x="22072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170980</xdr:rowOff>
    </xdr:from>
    <xdr:to>
      <xdr:col>116</xdr:col>
      <xdr:colOff>63500</xdr:colOff>
      <xdr:row>58</xdr:row>
      <xdr:rowOff>55499</xdr:rowOff>
    </xdr:to>
    <xdr:cxnSp macro="">
      <xdr:nvCxnSpPr>
        <xdr:cNvPr id="801" name="直線コネクタ 800"/>
        <xdr:cNvCxnSpPr/>
      </xdr:nvCxnSpPr>
      <xdr:spPr>
        <a:xfrm>
          <a:off x="21323300" y="9772180"/>
          <a:ext cx="838200" cy="22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39952</xdr:rowOff>
    </xdr:from>
    <xdr:ext cx="469744" cy="259045"/>
    <xdr:sp macro="" textlink="">
      <xdr:nvSpPr>
        <xdr:cNvPr id="802" name="貸付金平均値テキスト"/>
        <xdr:cNvSpPr txBox="1"/>
      </xdr:nvSpPr>
      <xdr:spPr>
        <a:xfrm>
          <a:off x="22212300" y="9984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61525</xdr:rowOff>
    </xdr:from>
    <xdr:to>
      <xdr:col>116</xdr:col>
      <xdr:colOff>114300</xdr:colOff>
      <xdr:row>58</xdr:row>
      <xdr:rowOff>163125</xdr:rowOff>
    </xdr:to>
    <xdr:sp macro="" textlink="">
      <xdr:nvSpPr>
        <xdr:cNvPr id="803" name="フローチャート: 判断 802"/>
        <xdr:cNvSpPr/>
      </xdr:nvSpPr>
      <xdr:spPr>
        <a:xfrm>
          <a:off x="221107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170980</xdr:rowOff>
    </xdr:from>
    <xdr:to>
      <xdr:col>111</xdr:col>
      <xdr:colOff>177800</xdr:colOff>
      <xdr:row>57</xdr:row>
      <xdr:rowOff>107600</xdr:rowOff>
    </xdr:to>
    <xdr:cxnSp macro="">
      <xdr:nvCxnSpPr>
        <xdr:cNvPr id="804" name="直線コネクタ 803"/>
        <xdr:cNvCxnSpPr/>
      </xdr:nvCxnSpPr>
      <xdr:spPr>
        <a:xfrm flipV="1">
          <a:off x="20434300" y="9772180"/>
          <a:ext cx="889000" cy="10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82499</xdr:rowOff>
    </xdr:from>
    <xdr:to>
      <xdr:col>112</xdr:col>
      <xdr:colOff>38100</xdr:colOff>
      <xdr:row>59</xdr:row>
      <xdr:rowOff>12649</xdr:rowOff>
    </xdr:to>
    <xdr:sp macro="" textlink="">
      <xdr:nvSpPr>
        <xdr:cNvPr id="805" name="フローチャート: 判断 804"/>
        <xdr:cNvSpPr/>
      </xdr:nvSpPr>
      <xdr:spPr>
        <a:xfrm>
          <a:off x="21272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3776</xdr:rowOff>
    </xdr:from>
    <xdr:ext cx="469744" cy="259045"/>
    <xdr:sp macro="" textlink="">
      <xdr:nvSpPr>
        <xdr:cNvPr id="806" name="テキスト ボックス 805"/>
        <xdr:cNvSpPr txBox="1"/>
      </xdr:nvSpPr>
      <xdr:spPr>
        <a:xfrm>
          <a:off x="21088428" y="1011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107600</xdr:rowOff>
    </xdr:from>
    <xdr:to>
      <xdr:col>107</xdr:col>
      <xdr:colOff>50800</xdr:colOff>
      <xdr:row>58</xdr:row>
      <xdr:rowOff>38583</xdr:rowOff>
    </xdr:to>
    <xdr:cxnSp macro="">
      <xdr:nvCxnSpPr>
        <xdr:cNvPr id="807" name="直線コネクタ 806"/>
        <xdr:cNvCxnSpPr/>
      </xdr:nvCxnSpPr>
      <xdr:spPr>
        <a:xfrm flipV="1">
          <a:off x="19545300" y="9880250"/>
          <a:ext cx="889000" cy="10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92539</xdr:rowOff>
    </xdr:from>
    <xdr:to>
      <xdr:col>107</xdr:col>
      <xdr:colOff>101600</xdr:colOff>
      <xdr:row>59</xdr:row>
      <xdr:rowOff>22689</xdr:rowOff>
    </xdr:to>
    <xdr:sp macro="" textlink="">
      <xdr:nvSpPr>
        <xdr:cNvPr id="808" name="フローチャート: 判断 807"/>
        <xdr:cNvSpPr/>
      </xdr:nvSpPr>
      <xdr:spPr>
        <a:xfrm>
          <a:off x="20383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13816</xdr:rowOff>
    </xdr:from>
    <xdr:ext cx="469744" cy="259045"/>
    <xdr:sp macro="" textlink="">
      <xdr:nvSpPr>
        <xdr:cNvPr id="809" name="テキスト ボックス 808"/>
        <xdr:cNvSpPr txBox="1"/>
      </xdr:nvSpPr>
      <xdr:spPr>
        <a:xfrm>
          <a:off x="20199428" y="1012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29934</xdr:rowOff>
    </xdr:from>
    <xdr:to>
      <xdr:col>102</xdr:col>
      <xdr:colOff>114300</xdr:colOff>
      <xdr:row>58</xdr:row>
      <xdr:rowOff>38583</xdr:rowOff>
    </xdr:to>
    <xdr:cxnSp macro="">
      <xdr:nvCxnSpPr>
        <xdr:cNvPr id="810" name="直線コネクタ 809"/>
        <xdr:cNvCxnSpPr/>
      </xdr:nvCxnSpPr>
      <xdr:spPr>
        <a:xfrm>
          <a:off x="18656300" y="9974034"/>
          <a:ext cx="8890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87414</xdr:rowOff>
    </xdr:from>
    <xdr:to>
      <xdr:col>102</xdr:col>
      <xdr:colOff>165100</xdr:colOff>
      <xdr:row>59</xdr:row>
      <xdr:rowOff>17564</xdr:rowOff>
    </xdr:to>
    <xdr:sp macro="" textlink="">
      <xdr:nvSpPr>
        <xdr:cNvPr id="811" name="フローチャート: 判断 810"/>
        <xdr:cNvSpPr/>
      </xdr:nvSpPr>
      <xdr:spPr>
        <a:xfrm>
          <a:off x="19494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8691</xdr:rowOff>
    </xdr:from>
    <xdr:ext cx="469744" cy="259045"/>
    <xdr:sp macro="" textlink="">
      <xdr:nvSpPr>
        <xdr:cNvPr id="812" name="テキスト ボックス 811"/>
        <xdr:cNvSpPr txBox="1"/>
      </xdr:nvSpPr>
      <xdr:spPr>
        <a:xfrm>
          <a:off x="19310428" y="1012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90767</xdr:rowOff>
    </xdr:from>
    <xdr:to>
      <xdr:col>98</xdr:col>
      <xdr:colOff>38100</xdr:colOff>
      <xdr:row>59</xdr:row>
      <xdr:rowOff>20917</xdr:rowOff>
    </xdr:to>
    <xdr:sp macro="" textlink="">
      <xdr:nvSpPr>
        <xdr:cNvPr id="813" name="フローチャート: 判断 812"/>
        <xdr:cNvSpPr/>
      </xdr:nvSpPr>
      <xdr:spPr>
        <a:xfrm>
          <a:off x="18605500" y="1003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12044</xdr:rowOff>
    </xdr:from>
    <xdr:ext cx="469744" cy="259045"/>
    <xdr:sp macro="" textlink="">
      <xdr:nvSpPr>
        <xdr:cNvPr id="814" name="テキスト ボックス 813"/>
        <xdr:cNvSpPr txBox="1"/>
      </xdr:nvSpPr>
      <xdr:spPr>
        <a:xfrm>
          <a:off x="18421428" y="1012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4699</xdr:rowOff>
    </xdr:from>
    <xdr:to>
      <xdr:col>116</xdr:col>
      <xdr:colOff>114300</xdr:colOff>
      <xdr:row>58</xdr:row>
      <xdr:rowOff>106299</xdr:rowOff>
    </xdr:to>
    <xdr:sp macro="" textlink="">
      <xdr:nvSpPr>
        <xdr:cNvPr id="820" name="楕円 819"/>
        <xdr:cNvSpPr/>
      </xdr:nvSpPr>
      <xdr:spPr>
        <a:xfrm>
          <a:off x="22110700" y="994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27576</xdr:rowOff>
    </xdr:from>
    <xdr:ext cx="469744" cy="259045"/>
    <xdr:sp macro="" textlink="">
      <xdr:nvSpPr>
        <xdr:cNvPr id="821" name="貸付金該当値テキスト"/>
        <xdr:cNvSpPr txBox="1"/>
      </xdr:nvSpPr>
      <xdr:spPr>
        <a:xfrm>
          <a:off x="22212300" y="980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120180</xdr:rowOff>
    </xdr:from>
    <xdr:to>
      <xdr:col>112</xdr:col>
      <xdr:colOff>38100</xdr:colOff>
      <xdr:row>57</xdr:row>
      <xdr:rowOff>50330</xdr:rowOff>
    </xdr:to>
    <xdr:sp macro="" textlink="">
      <xdr:nvSpPr>
        <xdr:cNvPr id="822" name="楕円 821"/>
        <xdr:cNvSpPr/>
      </xdr:nvSpPr>
      <xdr:spPr>
        <a:xfrm>
          <a:off x="21272500" y="97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66857</xdr:rowOff>
    </xdr:from>
    <xdr:ext cx="534377" cy="259045"/>
    <xdr:sp macro="" textlink="">
      <xdr:nvSpPr>
        <xdr:cNvPr id="823" name="テキスト ボックス 822"/>
        <xdr:cNvSpPr txBox="1"/>
      </xdr:nvSpPr>
      <xdr:spPr>
        <a:xfrm>
          <a:off x="21056111" y="949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56800</xdr:rowOff>
    </xdr:from>
    <xdr:to>
      <xdr:col>107</xdr:col>
      <xdr:colOff>101600</xdr:colOff>
      <xdr:row>57</xdr:row>
      <xdr:rowOff>158400</xdr:rowOff>
    </xdr:to>
    <xdr:sp macro="" textlink="">
      <xdr:nvSpPr>
        <xdr:cNvPr id="824" name="楕円 823"/>
        <xdr:cNvSpPr/>
      </xdr:nvSpPr>
      <xdr:spPr>
        <a:xfrm>
          <a:off x="20383500" y="98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3477</xdr:rowOff>
    </xdr:from>
    <xdr:ext cx="534377" cy="259045"/>
    <xdr:sp macro="" textlink="">
      <xdr:nvSpPr>
        <xdr:cNvPr id="825" name="テキスト ボックス 824"/>
        <xdr:cNvSpPr txBox="1"/>
      </xdr:nvSpPr>
      <xdr:spPr>
        <a:xfrm>
          <a:off x="20167111" y="960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159233</xdr:rowOff>
    </xdr:from>
    <xdr:to>
      <xdr:col>102</xdr:col>
      <xdr:colOff>165100</xdr:colOff>
      <xdr:row>58</xdr:row>
      <xdr:rowOff>89383</xdr:rowOff>
    </xdr:to>
    <xdr:sp macro="" textlink="">
      <xdr:nvSpPr>
        <xdr:cNvPr id="826" name="楕円 825"/>
        <xdr:cNvSpPr/>
      </xdr:nvSpPr>
      <xdr:spPr>
        <a:xfrm>
          <a:off x="19494500" y="993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105910</xdr:rowOff>
    </xdr:from>
    <xdr:ext cx="469744" cy="259045"/>
    <xdr:sp macro="" textlink="">
      <xdr:nvSpPr>
        <xdr:cNvPr id="827" name="テキスト ボックス 826"/>
        <xdr:cNvSpPr txBox="1"/>
      </xdr:nvSpPr>
      <xdr:spPr>
        <a:xfrm>
          <a:off x="19310428" y="970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150584</xdr:rowOff>
    </xdr:from>
    <xdr:to>
      <xdr:col>98</xdr:col>
      <xdr:colOff>38100</xdr:colOff>
      <xdr:row>58</xdr:row>
      <xdr:rowOff>80734</xdr:rowOff>
    </xdr:to>
    <xdr:sp macro="" textlink="">
      <xdr:nvSpPr>
        <xdr:cNvPr id="828" name="楕円 827"/>
        <xdr:cNvSpPr/>
      </xdr:nvSpPr>
      <xdr:spPr>
        <a:xfrm>
          <a:off x="18605500" y="992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97261</xdr:rowOff>
    </xdr:from>
    <xdr:ext cx="469744" cy="259045"/>
    <xdr:sp macro="" textlink="">
      <xdr:nvSpPr>
        <xdr:cNvPr id="829" name="テキスト ボックス 828"/>
        <xdr:cNvSpPr txBox="1"/>
      </xdr:nvSpPr>
      <xdr:spPr>
        <a:xfrm>
          <a:off x="18421428" y="969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28563</xdr:rowOff>
    </xdr:from>
    <xdr:to>
      <xdr:col>116</xdr:col>
      <xdr:colOff>62864</xdr:colOff>
      <xdr:row>78</xdr:row>
      <xdr:rowOff>160007</xdr:rowOff>
    </xdr:to>
    <xdr:cxnSp macro="">
      <xdr:nvCxnSpPr>
        <xdr:cNvPr id="854" name="直線コネクタ 853"/>
        <xdr:cNvCxnSpPr/>
      </xdr:nvCxnSpPr>
      <xdr:spPr>
        <a:xfrm flipV="1">
          <a:off x="22159595" y="12201513"/>
          <a:ext cx="1269" cy="1331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163834</xdr:rowOff>
    </xdr:from>
    <xdr:ext cx="534377" cy="259045"/>
    <xdr:sp macro="" textlink="">
      <xdr:nvSpPr>
        <xdr:cNvPr id="855" name="繰出金最小値テキスト"/>
        <xdr:cNvSpPr txBox="1"/>
      </xdr:nvSpPr>
      <xdr:spPr>
        <a:xfrm>
          <a:off x="22212300" y="1353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160007</xdr:rowOff>
    </xdr:from>
    <xdr:to>
      <xdr:col>116</xdr:col>
      <xdr:colOff>152400</xdr:colOff>
      <xdr:row>78</xdr:row>
      <xdr:rowOff>160007</xdr:rowOff>
    </xdr:to>
    <xdr:cxnSp macro="">
      <xdr:nvCxnSpPr>
        <xdr:cNvPr id="856" name="直線コネクタ 855"/>
        <xdr:cNvCxnSpPr/>
      </xdr:nvCxnSpPr>
      <xdr:spPr>
        <a:xfrm>
          <a:off x="22072600" y="1353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146690</xdr:rowOff>
    </xdr:from>
    <xdr:ext cx="534377" cy="259045"/>
    <xdr:sp macro="" textlink="">
      <xdr:nvSpPr>
        <xdr:cNvPr id="857" name="繰出金最大値テキスト"/>
        <xdr:cNvSpPr txBox="1"/>
      </xdr:nvSpPr>
      <xdr:spPr>
        <a:xfrm>
          <a:off x="22212300" y="119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28563</xdr:rowOff>
    </xdr:from>
    <xdr:to>
      <xdr:col>116</xdr:col>
      <xdr:colOff>152400</xdr:colOff>
      <xdr:row>71</xdr:row>
      <xdr:rowOff>28563</xdr:rowOff>
    </xdr:to>
    <xdr:cxnSp macro="">
      <xdr:nvCxnSpPr>
        <xdr:cNvPr id="858" name="直線コネクタ 857"/>
        <xdr:cNvCxnSpPr/>
      </xdr:nvCxnSpPr>
      <xdr:spPr>
        <a:xfrm>
          <a:off x="22072600" y="1220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128194</xdr:rowOff>
    </xdr:from>
    <xdr:to>
      <xdr:col>116</xdr:col>
      <xdr:colOff>63500</xdr:colOff>
      <xdr:row>74</xdr:row>
      <xdr:rowOff>160389</xdr:rowOff>
    </xdr:to>
    <xdr:cxnSp macro="">
      <xdr:nvCxnSpPr>
        <xdr:cNvPr id="859" name="直線コネクタ 858"/>
        <xdr:cNvCxnSpPr/>
      </xdr:nvCxnSpPr>
      <xdr:spPr>
        <a:xfrm>
          <a:off x="21323300" y="12815494"/>
          <a:ext cx="8382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48277</xdr:rowOff>
    </xdr:from>
    <xdr:ext cx="534377" cy="259045"/>
    <xdr:sp macro="" textlink="">
      <xdr:nvSpPr>
        <xdr:cNvPr id="860" name="繰出金平均値テキスト"/>
        <xdr:cNvSpPr txBox="1"/>
      </xdr:nvSpPr>
      <xdr:spPr>
        <a:xfrm>
          <a:off x="22212300" y="12907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69850</xdr:rowOff>
    </xdr:from>
    <xdr:to>
      <xdr:col>116</xdr:col>
      <xdr:colOff>114300</xdr:colOff>
      <xdr:row>76</xdr:row>
      <xdr:rowOff>0</xdr:rowOff>
    </xdr:to>
    <xdr:sp macro="" textlink="">
      <xdr:nvSpPr>
        <xdr:cNvPr id="861" name="フローチャート: 判断 860"/>
        <xdr:cNvSpPr/>
      </xdr:nvSpPr>
      <xdr:spPr>
        <a:xfrm>
          <a:off x="221107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128194</xdr:rowOff>
    </xdr:from>
    <xdr:to>
      <xdr:col>111</xdr:col>
      <xdr:colOff>177800</xdr:colOff>
      <xdr:row>75</xdr:row>
      <xdr:rowOff>53251</xdr:rowOff>
    </xdr:to>
    <xdr:cxnSp macro="">
      <xdr:nvCxnSpPr>
        <xdr:cNvPr id="862" name="直線コネクタ 861"/>
        <xdr:cNvCxnSpPr/>
      </xdr:nvCxnSpPr>
      <xdr:spPr>
        <a:xfrm flipV="1">
          <a:off x="20434300" y="12815494"/>
          <a:ext cx="889000" cy="9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149975</xdr:rowOff>
    </xdr:from>
    <xdr:to>
      <xdr:col>112</xdr:col>
      <xdr:colOff>38100</xdr:colOff>
      <xdr:row>75</xdr:row>
      <xdr:rowOff>80125</xdr:rowOff>
    </xdr:to>
    <xdr:sp macro="" textlink="">
      <xdr:nvSpPr>
        <xdr:cNvPr id="863" name="フローチャート: 判断 862"/>
        <xdr:cNvSpPr/>
      </xdr:nvSpPr>
      <xdr:spPr>
        <a:xfrm>
          <a:off x="21272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71252</xdr:rowOff>
    </xdr:from>
    <xdr:ext cx="534377" cy="259045"/>
    <xdr:sp macro="" textlink="">
      <xdr:nvSpPr>
        <xdr:cNvPr id="864" name="テキスト ボックス 863"/>
        <xdr:cNvSpPr txBox="1"/>
      </xdr:nvSpPr>
      <xdr:spPr>
        <a:xfrm>
          <a:off x="21056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51765</xdr:rowOff>
    </xdr:from>
    <xdr:to>
      <xdr:col>107</xdr:col>
      <xdr:colOff>50800</xdr:colOff>
      <xdr:row>75</xdr:row>
      <xdr:rowOff>53251</xdr:rowOff>
    </xdr:to>
    <xdr:cxnSp macro="">
      <xdr:nvCxnSpPr>
        <xdr:cNvPr id="865" name="直線コネクタ 864"/>
        <xdr:cNvCxnSpPr/>
      </xdr:nvCxnSpPr>
      <xdr:spPr>
        <a:xfrm>
          <a:off x="19545300" y="12910515"/>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164338</xdr:rowOff>
    </xdr:from>
    <xdr:to>
      <xdr:col>107</xdr:col>
      <xdr:colOff>101600</xdr:colOff>
      <xdr:row>75</xdr:row>
      <xdr:rowOff>94488</xdr:rowOff>
    </xdr:to>
    <xdr:sp macro="" textlink="">
      <xdr:nvSpPr>
        <xdr:cNvPr id="866" name="フローチャート: 判断 865"/>
        <xdr:cNvSpPr/>
      </xdr:nvSpPr>
      <xdr:spPr>
        <a:xfrm>
          <a:off x="20383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111015</xdr:rowOff>
    </xdr:from>
    <xdr:ext cx="534377" cy="259045"/>
    <xdr:sp macro="" textlink="">
      <xdr:nvSpPr>
        <xdr:cNvPr id="867" name="テキスト ボックス 866"/>
        <xdr:cNvSpPr txBox="1"/>
      </xdr:nvSpPr>
      <xdr:spPr>
        <a:xfrm>
          <a:off x="20167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51765</xdr:rowOff>
    </xdr:from>
    <xdr:to>
      <xdr:col>102</xdr:col>
      <xdr:colOff>114300</xdr:colOff>
      <xdr:row>75</xdr:row>
      <xdr:rowOff>117411</xdr:rowOff>
    </xdr:to>
    <xdr:cxnSp macro="">
      <xdr:nvCxnSpPr>
        <xdr:cNvPr id="868" name="直線コネクタ 867"/>
        <xdr:cNvCxnSpPr/>
      </xdr:nvCxnSpPr>
      <xdr:spPr>
        <a:xfrm flipV="1">
          <a:off x="18656300" y="12910515"/>
          <a:ext cx="889000" cy="6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146926</xdr:rowOff>
    </xdr:from>
    <xdr:to>
      <xdr:col>102</xdr:col>
      <xdr:colOff>165100</xdr:colOff>
      <xdr:row>75</xdr:row>
      <xdr:rowOff>77076</xdr:rowOff>
    </xdr:to>
    <xdr:sp macro="" textlink="">
      <xdr:nvSpPr>
        <xdr:cNvPr id="869" name="フローチャート: 判断 868"/>
        <xdr:cNvSpPr/>
      </xdr:nvSpPr>
      <xdr:spPr>
        <a:xfrm>
          <a:off x="19494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93603</xdr:rowOff>
    </xdr:from>
    <xdr:ext cx="534377" cy="259045"/>
    <xdr:sp macro="" textlink="">
      <xdr:nvSpPr>
        <xdr:cNvPr id="870" name="テキスト ボックス 869"/>
        <xdr:cNvSpPr txBox="1"/>
      </xdr:nvSpPr>
      <xdr:spPr>
        <a:xfrm>
          <a:off x="19278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113055</xdr:rowOff>
    </xdr:from>
    <xdr:to>
      <xdr:col>98</xdr:col>
      <xdr:colOff>38100</xdr:colOff>
      <xdr:row>75</xdr:row>
      <xdr:rowOff>43205</xdr:rowOff>
    </xdr:to>
    <xdr:sp macro="" textlink="">
      <xdr:nvSpPr>
        <xdr:cNvPr id="871" name="フローチャート: 判断 870"/>
        <xdr:cNvSpPr/>
      </xdr:nvSpPr>
      <xdr:spPr>
        <a:xfrm>
          <a:off x="18605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59732</xdr:rowOff>
    </xdr:from>
    <xdr:ext cx="534377" cy="259045"/>
    <xdr:sp macro="" textlink="">
      <xdr:nvSpPr>
        <xdr:cNvPr id="872" name="テキスト ボックス 871"/>
        <xdr:cNvSpPr txBox="1"/>
      </xdr:nvSpPr>
      <xdr:spPr>
        <a:xfrm>
          <a:off x="18389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109589</xdr:rowOff>
    </xdr:from>
    <xdr:to>
      <xdr:col>116</xdr:col>
      <xdr:colOff>114300</xdr:colOff>
      <xdr:row>75</xdr:row>
      <xdr:rowOff>39739</xdr:rowOff>
    </xdr:to>
    <xdr:sp macro="" textlink="">
      <xdr:nvSpPr>
        <xdr:cNvPr id="878" name="楕円 877"/>
        <xdr:cNvSpPr/>
      </xdr:nvSpPr>
      <xdr:spPr>
        <a:xfrm>
          <a:off x="22110700" y="1279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132466</xdr:rowOff>
    </xdr:from>
    <xdr:ext cx="534377" cy="259045"/>
    <xdr:sp macro="" textlink="">
      <xdr:nvSpPr>
        <xdr:cNvPr id="879" name="繰出金該当値テキスト"/>
        <xdr:cNvSpPr txBox="1"/>
      </xdr:nvSpPr>
      <xdr:spPr>
        <a:xfrm>
          <a:off x="22212300" y="1264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77394</xdr:rowOff>
    </xdr:from>
    <xdr:to>
      <xdr:col>112</xdr:col>
      <xdr:colOff>38100</xdr:colOff>
      <xdr:row>75</xdr:row>
      <xdr:rowOff>7544</xdr:rowOff>
    </xdr:to>
    <xdr:sp macro="" textlink="">
      <xdr:nvSpPr>
        <xdr:cNvPr id="880" name="楕円 879"/>
        <xdr:cNvSpPr/>
      </xdr:nvSpPr>
      <xdr:spPr>
        <a:xfrm>
          <a:off x="21272500" y="1276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24071</xdr:rowOff>
    </xdr:from>
    <xdr:ext cx="534377" cy="259045"/>
    <xdr:sp macro="" textlink="">
      <xdr:nvSpPr>
        <xdr:cNvPr id="881" name="テキスト ボックス 880"/>
        <xdr:cNvSpPr txBox="1"/>
      </xdr:nvSpPr>
      <xdr:spPr>
        <a:xfrm>
          <a:off x="21056111" y="1253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2451</xdr:rowOff>
    </xdr:from>
    <xdr:to>
      <xdr:col>107</xdr:col>
      <xdr:colOff>101600</xdr:colOff>
      <xdr:row>75</xdr:row>
      <xdr:rowOff>104051</xdr:rowOff>
    </xdr:to>
    <xdr:sp macro="" textlink="">
      <xdr:nvSpPr>
        <xdr:cNvPr id="882" name="楕円 881"/>
        <xdr:cNvSpPr/>
      </xdr:nvSpPr>
      <xdr:spPr>
        <a:xfrm>
          <a:off x="20383500" y="1286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95178</xdr:rowOff>
    </xdr:from>
    <xdr:ext cx="534377" cy="259045"/>
    <xdr:sp macro="" textlink="">
      <xdr:nvSpPr>
        <xdr:cNvPr id="883" name="テキスト ボックス 882"/>
        <xdr:cNvSpPr txBox="1"/>
      </xdr:nvSpPr>
      <xdr:spPr>
        <a:xfrm>
          <a:off x="20167111" y="1295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965</xdr:rowOff>
    </xdr:from>
    <xdr:to>
      <xdr:col>102</xdr:col>
      <xdr:colOff>165100</xdr:colOff>
      <xdr:row>75</xdr:row>
      <xdr:rowOff>102565</xdr:rowOff>
    </xdr:to>
    <xdr:sp macro="" textlink="">
      <xdr:nvSpPr>
        <xdr:cNvPr id="884" name="楕円 883"/>
        <xdr:cNvSpPr/>
      </xdr:nvSpPr>
      <xdr:spPr>
        <a:xfrm>
          <a:off x="19494500" y="1285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93692</xdr:rowOff>
    </xdr:from>
    <xdr:ext cx="534377" cy="259045"/>
    <xdr:sp macro="" textlink="">
      <xdr:nvSpPr>
        <xdr:cNvPr id="885" name="テキスト ボックス 884"/>
        <xdr:cNvSpPr txBox="1"/>
      </xdr:nvSpPr>
      <xdr:spPr>
        <a:xfrm>
          <a:off x="19278111" y="1295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66611</xdr:rowOff>
    </xdr:from>
    <xdr:to>
      <xdr:col>98</xdr:col>
      <xdr:colOff>38100</xdr:colOff>
      <xdr:row>75</xdr:row>
      <xdr:rowOff>168211</xdr:rowOff>
    </xdr:to>
    <xdr:sp macro="" textlink="">
      <xdr:nvSpPr>
        <xdr:cNvPr id="886" name="楕円 885"/>
        <xdr:cNvSpPr/>
      </xdr:nvSpPr>
      <xdr:spPr>
        <a:xfrm>
          <a:off x="18605500" y="1292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159338</xdr:rowOff>
    </xdr:from>
    <xdr:ext cx="534377" cy="259045"/>
    <xdr:sp macro="" textlink="">
      <xdr:nvSpPr>
        <xdr:cNvPr id="887" name="テキスト ボックス 886"/>
        <xdr:cNvSpPr txBox="1"/>
      </xdr:nvSpPr>
      <xdr:spPr>
        <a:xfrm>
          <a:off x="18389111" y="1301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人件費については、組織の簡素化、業務の見直し、指定管理者制度導入等による人員削減並びに給与制度改革等による給与費適正化を通して抑制しており、類似団体平均よりも低い数値となっている。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物件費は、国の</a:t>
          </a:r>
          <a:r>
            <a:rPr kumimoji="1" lang="en-US" altLang="ja-JP" sz="1100">
              <a:solidFill>
                <a:schemeClr val="dk1"/>
              </a:solidFill>
              <a:effectLst/>
              <a:latin typeface="+mn-lt"/>
              <a:ea typeface="+mn-ea"/>
              <a:cs typeface="+mn-cs"/>
            </a:rPr>
            <a:t>GIGA</a:t>
          </a:r>
          <a:r>
            <a:rPr kumimoji="1" lang="ja-JP" altLang="en-US" sz="1100">
              <a:solidFill>
                <a:schemeClr val="dk1"/>
              </a:solidFill>
              <a:effectLst/>
              <a:latin typeface="+mn-lt"/>
              <a:ea typeface="+mn-ea"/>
              <a:cs typeface="+mn-cs"/>
            </a:rPr>
            <a:t>スクール構想の推進のために必要なタブレット等の整備のほか、プレミアム商品券発行に係る経費等により大幅に増加した。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維持補修費については、除排雪経費を含むため類似団体平均と比べると高い数値となっている。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補助費は、新型コロナウイルス感染症対策経費（特別定額給付金等）により大幅に増加した。</a:t>
          </a:r>
          <a:endParaRPr lang="ja-JP" altLang="ja-JP" sz="1400">
            <a:effectLst/>
          </a:endParaRPr>
        </a:p>
        <a:p>
          <a:r>
            <a:rPr kumimoji="1" lang="ja-JP" altLang="ja-JP" sz="1100">
              <a:solidFill>
                <a:schemeClr val="dk1"/>
              </a:solidFill>
              <a:effectLst/>
              <a:latin typeface="+mn-lt"/>
              <a:ea typeface="+mn-ea"/>
              <a:cs typeface="+mn-cs"/>
            </a:rPr>
            <a:t>　その他、老朽化した施設等の維持補修が今後増加する見込みであるため、優先順位を明確にした計画のもと、数値の改善を図る。</a:t>
          </a:r>
          <a:endParaRPr lang="ja-JP" altLang="ja-JP" sz="1400">
            <a:solidFill>
              <a:srgbClr val="FF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北海道江別市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119,815
119,115
187.38
60,052,016
58,982,728
995,284
25,451,905
37,875,011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161036</xdr:rowOff>
    </xdr:from>
    <xdr:to>
      <xdr:col>24</xdr:col>
      <xdr:colOff>62865</xdr:colOff>
      <xdr:row>37</xdr:row>
      <xdr:rowOff>122936</xdr:rowOff>
    </xdr:to>
    <xdr:cxnSp macro="">
      <xdr:nvCxnSpPr>
        <xdr:cNvPr id="56" name="直線コネクタ 55"/>
        <xdr:cNvCxnSpPr/>
      </xdr:nvCxnSpPr>
      <xdr:spPr>
        <a:xfrm flipV="1">
          <a:off x="4633595" y="5133086"/>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126763</xdr:rowOff>
    </xdr:from>
    <xdr:ext cx="469744" cy="259045"/>
    <xdr:sp macro="" textlink="">
      <xdr:nvSpPr>
        <xdr:cNvPr id="57" name="議会費最小値テキスト"/>
        <xdr:cNvSpPr txBox="1"/>
      </xdr:nvSpPr>
      <xdr:spPr>
        <a:xfrm>
          <a:off x="4686300"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122936</xdr:rowOff>
    </xdr:from>
    <xdr:to>
      <xdr:col>24</xdr:col>
      <xdr:colOff>152400</xdr:colOff>
      <xdr:row>37</xdr:row>
      <xdr:rowOff>122936</xdr:rowOff>
    </xdr:to>
    <xdr:cxnSp macro="">
      <xdr:nvCxnSpPr>
        <xdr:cNvPr id="58" name="直線コネクタ 57"/>
        <xdr:cNvCxnSpPr/>
      </xdr:nvCxnSpPr>
      <xdr:spPr>
        <a:xfrm>
          <a:off x="4546600" y="646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107713</xdr:rowOff>
    </xdr:from>
    <xdr:ext cx="469744" cy="259045"/>
    <xdr:sp macro="" textlink="">
      <xdr:nvSpPr>
        <xdr:cNvPr id="59" name="議会費最大値テキスト"/>
        <xdr:cNvSpPr txBox="1"/>
      </xdr:nvSpPr>
      <xdr:spPr>
        <a:xfrm>
          <a:off x="4686300" y="490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161036</xdr:rowOff>
    </xdr:from>
    <xdr:to>
      <xdr:col>24</xdr:col>
      <xdr:colOff>152400</xdr:colOff>
      <xdr:row>29</xdr:row>
      <xdr:rowOff>161036</xdr:rowOff>
    </xdr:to>
    <xdr:cxnSp macro="">
      <xdr:nvCxnSpPr>
        <xdr:cNvPr id="60" name="直線コネクタ 59"/>
        <xdr:cNvCxnSpPr/>
      </xdr:nvCxnSpPr>
      <xdr:spPr>
        <a:xfrm>
          <a:off x="4546600" y="513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91694</xdr:rowOff>
    </xdr:from>
    <xdr:to>
      <xdr:col>24</xdr:col>
      <xdr:colOff>63500</xdr:colOff>
      <xdr:row>35</xdr:row>
      <xdr:rowOff>98552</xdr:rowOff>
    </xdr:to>
    <xdr:cxnSp macro="">
      <xdr:nvCxnSpPr>
        <xdr:cNvPr id="61" name="直線コネクタ 60"/>
        <xdr:cNvCxnSpPr/>
      </xdr:nvCxnSpPr>
      <xdr:spPr>
        <a:xfrm flipV="1">
          <a:off x="3797300" y="609244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67581</xdr:rowOff>
    </xdr:from>
    <xdr:ext cx="469744" cy="259045"/>
    <xdr:sp macro="" textlink="">
      <xdr:nvSpPr>
        <xdr:cNvPr id="62" name="議会費平均値テキスト"/>
        <xdr:cNvSpPr txBox="1"/>
      </xdr:nvSpPr>
      <xdr:spPr>
        <a:xfrm>
          <a:off x="4686300" y="5725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44704</xdr:rowOff>
    </xdr:from>
    <xdr:to>
      <xdr:col>24</xdr:col>
      <xdr:colOff>114300</xdr:colOff>
      <xdr:row>34</xdr:row>
      <xdr:rowOff>146304</xdr:rowOff>
    </xdr:to>
    <xdr:sp macro="" textlink="">
      <xdr:nvSpPr>
        <xdr:cNvPr id="63" name="フローチャート: 判断 62"/>
        <xdr:cNvSpPr/>
      </xdr:nvSpPr>
      <xdr:spPr>
        <a:xfrm>
          <a:off x="45847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162560</xdr:rowOff>
    </xdr:from>
    <xdr:to>
      <xdr:col>19</xdr:col>
      <xdr:colOff>177800</xdr:colOff>
      <xdr:row>35</xdr:row>
      <xdr:rowOff>98552</xdr:rowOff>
    </xdr:to>
    <xdr:cxnSp macro="">
      <xdr:nvCxnSpPr>
        <xdr:cNvPr id="64" name="直線コネクタ 63"/>
        <xdr:cNvCxnSpPr/>
      </xdr:nvCxnSpPr>
      <xdr:spPr>
        <a:xfrm>
          <a:off x="2908300" y="5991860"/>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1270</xdr:rowOff>
    </xdr:from>
    <xdr:to>
      <xdr:col>20</xdr:col>
      <xdr:colOff>38100</xdr:colOff>
      <xdr:row>34</xdr:row>
      <xdr:rowOff>102870</xdr:rowOff>
    </xdr:to>
    <xdr:sp macro="" textlink="">
      <xdr:nvSpPr>
        <xdr:cNvPr id="65" name="フローチャート: 判断 64"/>
        <xdr:cNvSpPr/>
      </xdr:nvSpPr>
      <xdr:spPr>
        <a:xfrm>
          <a:off x="374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119397</xdr:rowOff>
    </xdr:from>
    <xdr:ext cx="469744" cy="259045"/>
    <xdr:sp macro="" textlink="">
      <xdr:nvSpPr>
        <xdr:cNvPr id="66" name="テキスト ボックス 65"/>
        <xdr:cNvSpPr txBox="1"/>
      </xdr:nvSpPr>
      <xdr:spPr>
        <a:xfrm>
          <a:off x="3562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122936</xdr:rowOff>
    </xdr:from>
    <xdr:to>
      <xdr:col>15</xdr:col>
      <xdr:colOff>50800</xdr:colOff>
      <xdr:row>34</xdr:row>
      <xdr:rowOff>162560</xdr:rowOff>
    </xdr:to>
    <xdr:cxnSp macro="">
      <xdr:nvCxnSpPr>
        <xdr:cNvPr id="67" name="直線コネクタ 66"/>
        <xdr:cNvCxnSpPr/>
      </xdr:nvCxnSpPr>
      <xdr:spPr>
        <a:xfrm>
          <a:off x="2019300" y="5952236"/>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143764</xdr:rowOff>
    </xdr:from>
    <xdr:to>
      <xdr:col>15</xdr:col>
      <xdr:colOff>101600</xdr:colOff>
      <xdr:row>34</xdr:row>
      <xdr:rowOff>73914</xdr:rowOff>
    </xdr:to>
    <xdr:sp macro="" textlink="">
      <xdr:nvSpPr>
        <xdr:cNvPr id="68" name="フローチャート: 判断 67"/>
        <xdr:cNvSpPr/>
      </xdr:nvSpPr>
      <xdr:spPr>
        <a:xfrm>
          <a:off x="2857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90441</xdr:rowOff>
    </xdr:from>
    <xdr:ext cx="469744" cy="259045"/>
    <xdr:sp macro="" textlink="">
      <xdr:nvSpPr>
        <xdr:cNvPr id="69" name="テキスト ボックス 68"/>
        <xdr:cNvSpPr txBox="1"/>
      </xdr:nvSpPr>
      <xdr:spPr>
        <a:xfrm>
          <a:off x="2673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122936</xdr:rowOff>
    </xdr:from>
    <xdr:to>
      <xdr:col>10</xdr:col>
      <xdr:colOff>114300</xdr:colOff>
      <xdr:row>34</xdr:row>
      <xdr:rowOff>164846</xdr:rowOff>
    </xdr:to>
    <xdr:cxnSp macro="">
      <xdr:nvCxnSpPr>
        <xdr:cNvPr id="70" name="直線コネクタ 69"/>
        <xdr:cNvCxnSpPr/>
      </xdr:nvCxnSpPr>
      <xdr:spPr>
        <a:xfrm flipV="1">
          <a:off x="1130300" y="5952236"/>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132334</xdr:rowOff>
    </xdr:from>
    <xdr:to>
      <xdr:col>10</xdr:col>
      <xdr:colOff>165100</xdr:colOff>
      <xdr:row>34</xdr:row>
      <xdr:rowOff>62484</xdr:rowOff>
    </xdr:to>
    <xdr:sp macro="" textlink="">
      <xdr:nvSpPr>
        <xdr:cNvPr id="71" name="フローチャート: 判断 70"/>
        <xdr:cNvSpPr/>
      </xdr:nvSpPr>
      <xdr:spPr>
        <a:xfrm>
          <a:off x="1968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79011</xdr:rowOff>
    </xdr:from>
    <xdr:ext cx="469744" cy="259045"/>
    <xdr:sp macro="" textlink="">
      <xdr:nvSpPr>
        <xdr:cNvPr id="72" name="テキスト ボックス 71"/>
        <xdr:cNvSpPr txBox="1"/>
      </xdr:nvSpPr>
      <xdr:spPr>
        <a:xfrm>
          <a:off x="1784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132334</xdr:rowOff>
    </xdr:from>
    <xdr:to>
      <xdr:col>6</xdr:col>
      <xdr:colOff>38100</xdr:colOff>
      <xdr:row>34</xdr:row>
      <xdr:rowOff>62484</xdr:rowOff>
    </xdr:to>
    <xdr:sp macro="" textlink="">
      <xdr:nvSpPr>
        <xdr:cNvPr id="73" name="フローチャート: 判断 72"/>
        <xdr:cNvSpPr/>
      </xdr:nvSpPr>
      <xdr:spPr>
        <a:xfrm>
          <a:off x="1079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79011</xdr:rowOff>
    </xdr:from>
    <xdr:ext cx="469744" cy="259045"/>
    <xdr:sp macro="" textlink="">
      <xdr:nvSpPr>
        <xdr:cNvPr id="74" name="テキスト ボックス 73"/>
        <xdr:cNvSpPr txBox="1"/>
      </xdr:nvSpPr>
      <xdr:spPr>
        <a:xfrm>
          <a:off x="895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40894</xdr:rowOff>
    </xdr:from>
    <xdr:to>
      <xdr:col>24</xdr:col>
      <xdr:colOff>114300</xdr:colOff>
      <xdr:row>35</xdr:row>
      <xdr:rowOff>142494</xdr:rowOff>
    </xdr:to>
    <xdr:sp macro="" textlink="">
      <xdr:nvSpPr>
        <xdr:cNvPr id="80" name="楕円 79"/>
        <xdr:cNvSpPr/>
      </xdr:nvSpPr>
      <xdr:spPr>
        <a:xfrm>
          <a:off x="4584700" y="60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19321</xdr:rowOff>
    </xdr:from>
    <xdr:ext cx="469744" cy="259045"/>
    <xdr:sp macro="" textlink="">
      <xdr:nvSpPr>
        <xdr:cNvPr id="81" name="議会費該当値テキスト"/>
        <xdr:cNvSpPr txBox="1"/>
      </xdr:nvSpPr>
      <xdr:spPr>
        <a:xfrm>
          <a:off x="4686300" y="602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47752</xdr:rowOff>
    </xdr:from>
    <xdr:to>
      <xdr:col>20</xdr:col>
      <xdr:colOff>38100</xdr:colOff>
      <xdr:row>35</xdr:row>
      <xdr:rowOff>149352</xdr:rowOff>
    </xdr:to>
    <xdr:sp macro="" textlink="">
      <xdr:nvSpPr>
        <xdr:cNvPr id="82" name="楕円 81"/>
        <xdr:cNvSpPr/>
      </xdr:nvSpPr>
      <xdr:spPr>
        <a:xfrm>
          <a:off x="3746500" y="60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140479</xdr:rowOff>
    </xdr:from>
    <xdr:ext cx="469744" cy="259045"/>
    <xdr:sp macro="" textlink="">
      <xdr:nvSpPr>
        <xdr:cNvPr id="83" name="テキスト ボックス 82"/>
        <xdr:cNvSpPr txBox="1"/>
      </xdr:nvSpPr>
      <xdr:spPr>
        <a:xfrm>
          <a:off x="3562428" y="614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111760</xdr:rowOff>
    </xdr:from>
    <xdr:to>
      <xdr:col>15</xdr:col>
      <xdr:colOff>101600</xdr:colOff>
      <xdr:row>35</xdr:row>
      <xdr:rowOff>41910</xdr:rowOff>
    </xdr:to>
    <xdr:sp macro="" textlink="">
      <xdr:nvSpPr>
        <xdr:cNvPr id="84" name="楕円 83"/>
        <xdr:cNvSpPr/>
      </xdr:nvSpPr>
      <xdr:spPr>
        <a:xfrm>
          <a:off x="2857500" y="59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33037</xdr:rowOff>
    </xdr:from>
    <xdr:ext cx="469744" cy="259045"/>
    <xdr:sp macro="" textlink="">
      <xdr:nvSpPr>
        <xdr:cNvPr id="85" name="テキスト ボックス 84"/>
        <xdr:cNvSpPr txBox="1"/>
      </xdr:nvSpPr>
      <xdr:spPr>
        <a:xfrm>
          <a:off x="2673428"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72136</xdr:rowOff>
    </xdr:from>
    <xdr:to>
      <xdr:col>10</xdr:col>
      <xdr:colOff>165100</xdr:colOff>
      <xdr:row>35</xdr:row>
      <xdr:rowOff>2286</xdr:rowOff>
    </xdr:to>
    <xdr:sp macro="" textlink="">
      <xdr:nvSpPr>
        <xdr:cNvPr id="86" name="楕円 85"/>
        <xdr:cNvSpPr/>
      </xdr:nvSpPr>
      <xdr:spPr>
        <a:xfrm>
          <a:off x="1968500" y="590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164863</xdr:rowOff>
    </xdr:from>
    <xdr:ext cx="469744" cy="259045"/>
    <xdr:sp macro="" textlink="">
      <xdr:nvSpPr>
        <xdr:cNvPr id="87" name="テキスト ボックス 86"/>
        <xdr:cNvSpPr txBox="1"/>
      </xdr:nvSpPr>
      <xdr:spPr>
        <a:xfrm>
          <a:off x="1784428" y="599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114046</xdr:rowOff>
    </xdr:from>
    <xdr:to>
      <xdr:col>6</xdr:col>
      <xdr:colOff>38100</xdr:colOff>
      <xdr:row>35</xdr:row>
      <xdr:rowOff>44196</xdr:rowOff>
    </xdr:to>
    <xdr:sp macro="" textlink="">
      <xdr:nvSpPr>
        <xdr:cNvPr id="88" name="楕円 87"/>
        <xdr:cNvSpPr/>
      </xdr:nvSpPr>
      <xdr:spPr>
        <a:xfrm>
          <a:off x="1079500" y="59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35323</xdr:rowOff>
    </xdr:from>
    <xdr:ext cx="469744" cy="259045"/>
    <xdr:sp macro="" textlink="">
      <xdr:nvSpPr>
        <xdr:cNvPr id="89" name="テキスト ボックス 88"/>
        <xdr:cNvSpPr txBox="1"/>
      </xdr:nvSpPr>
      <xdr:spPr>
        <a:xfrm>
          <a:off x="895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141735</xdr:rowOff>
    </xdr:from>
    <xdr:to>
      <xdr:col>24</xdr:col>
      <xdr:colOff>62865</xdr:colOff>
      <xdr:row>53</xdr:row>
      <xdr:rowOff>64719</xdr:rowOff>
    </xdr:to>
    <xdr:cxnSp macro="">
      <xdr:nvCxnSpPr>
        <xdr:cNvPr id="113" name="直線コネクタ 112"/>
        <xdr:cNvCxnSpPr/>
      </xdr:nvCxnSpPr>
      <xdr:spPr>
        <a:xfrm flipV="1">
          <a:off x="4633595" y="8542785"/>
          <a:ext cx="1270" cy="60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68546</xdr:rowOff>
    </xdr:from>
    <xdr:ext cx="599010" cy="259045"/>
    <xdr:sp macro="" textlink="">
      <xdr:nvSpPr>
        <xdr:cNvPr id="114" name="総務費最小値テキスト"/>
        <xdr:cNvSpPr txBox="1"/>
      </xdr:nvSpPr>
      <xdr:spPr>
        <a:xfrm>
          <a:off x="4686300" y="91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64719</xdr:rowOff>
    </xdr:from>
    <xdr:to>
      <xdr:col>24</xdr:col>
      <xdr:colOff>152400</xdr:colOff>
      <xdr:row>53</xdr:row>
      <xdr:rowOff>64719</xdr:rowOff>
    </xdr:to>
    <xdr:cxnSp macro="">
      <xdr:nvCxnSpPr>
        <xdr:cNvPr id="115" name="直線コネクタ 114"/>
        <xdr:cNvCxnSpPr/>
      </xdr:nvCxnSpPr>
      <xdr:spPr>
        <a:xfrm>
          <a:off x="4546600" y="915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88412</xdr:rowOff>
    </xdr:from>
    <xdr:ext cx="599010" cy="259045"/>
    <xdr:sp macro="" textlink="">
      <xdr:nvSpPr>
        <xdr:cNvPr id="116" name="総務費最大値テキスト"/>
        <xdr:cNvSpPr txBox="1"/>
      </xdr:nvSpPr>
      <xdr:spPr>
        <a:xfrm>
          <a:off x="4686300" y="831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141735</xdr:rowOff>
    </xdr:from>
    <xdr:to>
      <xdr:col>24</xdr:col>
      <xdr:colOff>152400</xdr:colOff>
      <xdr:row>49</xdr:row>
      <xdr:rowOff>141735</xdr:rowOff>
    </xdr:to>
    <xdr:cxnSp macro="">
      <xdr:nvCxnSpPr>
        <xdr:cNvPr id="117" name="直線コネクタ 116"/>
        <xdr:cNvCxnSpPr/>
      </xdr:nvCxnSpPr>
      <xdr:spPr>
        <a:xfrm>
          <a:off x="4546600" y="85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37447</xdr:rowOff>
    </xdr:from>
    <xdr:to>
      <xdr:col>24</xdr:col>
      <xdr:colOff>63500</xdr:colOff>
      <xdr:row>57</xdr:row>
      <xdr:rowOff>125458</xdr:rowOff>
    </xdr:to>
    <xdr:cxnSp macro="">
      <xdr:nvCxnSpPr>
        <xdr:cNvPr id="118" name="直線コネクタ 117"/>
        <xdr:cNvCxnSpPr/>
      </xdr:nvCxnSpPr>
      <xdr:spPr>
        <a:xfrm flipV="1">
          <a:off x="3797300" y="9124297"/>
          <a:ext cx="838200" cy="77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75270</xdr:rowOff>
    </xdr:from>
    <xdr:ext cx="599010" cy="259045"/>
    <xdr:sp macro="" textlink="">
      <xdr:nvSpPr>
        <xdr:cNvPr id="119" name="総務費平均値テキスト"/>
        <xdr:cNvSpPr txBox="1"/>
      </xdr:nvSpPr>
      <xdr:spPr>
        <a:xfrm>
          <a:off x="4686300" y="881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52393</xdr:rowOff>
    </xdr:from>
    <xdr:to>
      <xdr:col>24</xdr:col>
      <xdr:colOff>114300</xdr:colOff>
      <xdr:row>52</xdr:row>
      <xdr:rowOff>153993</xdr:rowOff>
    </xdr:to>
    <xdr:sp macro="" textlink="">
      <xdr:nvSpPr>
        <xdr:cNvPr id="120" name="フローチャート: 判断 119"/>
        <xdr:cNvSpPr/>
      </xdr:nvSpPr>
      <xdr:spPr>
        <a:xfrm>
          <a:off x="4584700" y="89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125458</xdr:rowOff>
    </xdr:from>
    <xdr:to>
      <xdr:col>19</xdr:col>
      <xdr:colOff>177800</xdr:colOff>
      <xdr:row>57</xdr:row>
      <xdr:rowOff>149096</xdr:rowOff>
    </xdr:to>
    <xdr:cxnSp macro="">
      <xdr:nvCxnSpPr>
        <xdr:cNvPr id="121" name="直線コネクタ 120"/>
        <xdr:cNvCxnSpPr/>
      </xdr:nvCxnSpPr>
      <xdr:spPr>
        <a:xfrm flipV="1">
          <a:off x="2908300" y="9898108"/>
          <a:ext cx="889000" cy="2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111867</xdr:rowOff>
    </xdr:from>
    <xdr:to>
      <xdr:col>20</xdr:col>
      <xdr:colOff>38100</xdr:colOff>
      <xdr:row>57</xdr:row>
      <xdr:rowOff>42017</xdr:rowOff>
    </xdr:to>
    <xdr:sp macro="" textlink="">
      <xdr:nvSpPr>
        <xdr:cNvPr id="122" name="フローチャート: 判断 121"/>
        <xdr:cNvSpPr/>
      </xdr:nvSpPr>
      <xdr:spPr>
        <a:xfrm>
          <a:off x="3746500" y="971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58544</xdr:rowOff>
    </xdr:from>
    <xdr:ext cx="534377" cy="259045"/>
    <xdr:sp macro="" textlink="">
      <xdr:nvSpPr>
        <xdr:cNvPr id="123" name="テキスト ボックス 122"/>
        <xdr:cNvSpPr txBox="1"/>
      </xdr:nvSpPr>
      <xdr:spPr>
        <a:xfrm>
          <a:off x="3530111" y="948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149096</xdr:rowOff>
    </xdr:from>
    <xdr:to>
      <xdr:col>15</xdr:col>
      <xdr:colOff>50800</xdr:colOff>
      <xdr:row>57</xdr:row>
      <xdr:rowOff>149408</xdr:rowOff>
    </xdr:to>
    <xdr:cxnSp macro="">
      <xdr:nvCxnSpPr>
        <xdr:cNvPr id="124" name="直線コネクタ 123"/>
        <xdr:cNvCxnSpPr/>
      </xdr:nvCxnSpPr>
      <xdr:spPr>
        <a:xfrm flipV="1">
          <a:off x="2019300" y="9921746"/>
          <a:ext cx="889000" cy="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82728</xdr:rowOff>
    </xdr:from>
    <xdr:to>
      <xdr:col>15</xdr:col>
      <xdr:colOff>101600</xdr:colOff>
      <xdr:row>57</xdr:row>
      <xdr:rowOff>12878</xdr:rowOff>
    </xdr:to>
    <xdr:sp macro="" textlink="">
      <xdr:nvSpPr>
        <xdr:cNvPr id="125" name="フローチャート: 判断 124"/>
        <xdr:cNvSpPr/>
      </xdr:nvSpPr>
      <xdr:spPr>
        <a:xfrm>
          <a:off x="2857500" y="968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29405</xdr:rowOff>
    </xdr:from>
    <xdr:ext cx="534377" cy="259045"/>
    <xdr:sp macro="" textlink="">
      <xdr:nvSpPr>
        <xdr:cNvPr id="126" name="テキスト ボックス 125"/>
        <xdr:cNvSpPr txBox="1"/>
      </xdr:nvSpPr>
      <xdr:spPr>
        <a:xfrm>
          <a:off x="2641111" y="945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149408</xdr:rowOff>
    </xdr:from>
    <xdr:to>
      <xdr:col>10</xdr:col>
      <xdr:colOff>114300</xdr:colOff>
      <xdr:row>57</xdr:row>
      <xdr:rowOff>156480</xdr:rowOff>
    </xdr:to>
    <xdr:cxnSp macro="">
      <xdr:nvCxnSpPr>
        <xdr:cNvPr id="127" name="直線コネクタ 126"/>
        <xdr:cNvCxnSpPr/>
      </xdr:nvCxnSpPr>
      <xdr:spPr>
        <a:xfrm flipV="1">
          <a:off x="1130300" y="9922058"/>
          <a:ext cx="889000" cy="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146728</xdr:rowOff>
    </xdr:from>
    <xdr:to>
      <xdr:col>10</xdr:col>
      <xdr:colOff>165100</xdr:colOff>
      <xdr:row>57</xdr:row>
      <xdr:rowOff>76878</xdr:rowOff>
    </xdr:to>
    <xdr:sp macro="" textlink="">
      <xdr:nvSpPr>
        <xdr:cNvPr id="128" name="フローチャート: 判断 127"/>
        <xdr:cNvSpPr/>
      </xdr:nvSpPr>
      <xdr:spPr>
        <a:xfrm>
          <a:off x="1968500" y="974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93405</xdr:rowOff>
    </xdr:from>
    <xdr:ext cx="534377" cy="259045"/>
    <xdr:sp macro="" textlink="">
      <xdr:nvSpPr>
        <xdr:cNvPr id="129" name="テキスト ボックス 128"/>
        <xdr:cNvSpPr txBox="1"/>
      </xdr:nvSpPr>
      <xdr:spPr>
        <a:xfrm>
          <a:off x="1752111" y="952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163439</xdr:rowOff>
    </xdr:from>
    <xdr:to>
      <xdr:col>6</xdr:col>
      <xdr:colOff>38100</xdr:colOff>
      <xdr:row>57</xdr:row>
      <xdr:rowOff>93589</xdr:rowOff>
    </xdr:to>
    <xdr:sp macro="" textlink="">
      <xdr:nvSpPr>
        <xdr:cNvPr id="130" name="フローチャート: 判断 129"/>
        <xdr:cNvSpPr/>
      </xdr:nvSpPr>
      <xdr:spPr>
        <a:xfrm>
          <a:off x="1079500" y="97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110116</xdr:rowOff>
    </xdr:from>
    <xdr:ext cx="534377" cy="259045"/>
    <xdr:sp macro="" textlink="">
      <xdr:nvSpPr>
        <xdr:cNvPr id="131" name="テキスト ボックス 130"/>
        <xdr:cNvSpPr txBox="1"/>
      </xdr:nvSpPr>
      <xdr:spPr>
        <a:xfrm>
          <a:off x="863111" y="953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158097</xdr:rowOff>
    </xdr:from>
    <xdr:to>
      <xdr:col>24</xdr:col>
      <xdr:colOff>114300</xdr:colOff>
      <xdr:row>53</xdr:row>
      <xdr:rowOff>88247</xdr:rowOff>
    </xdr:to>
    <xdr:sp macro="" textlink="">
      <xdr:nvSpPr>
        <xdr:cNvPr id="137" name="楕円 136"/>
        <xdr:cNvSpPr/>
      </xdr:nvSpPr>
      <xdr:spPr>
        <a:xfrm>
          <a:off x="4584700" y="907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73024</xdr:rowOff>
    </xdr:from>
    <xdr:ext cx="599010" cy="259045"/>
    <xdr:sp macro="" textlink="">
      <xdr:nvSpPr>
        <xdr:cNvPr id="138" name="総務費該当値テキスト"/>
        <xdr:cNvSpPr txBox="1"/>
      </xdr:nvSpPr>
      <xdr:spPr>
        <a:xfrm>
          <a:off x="4686300" y="8988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74658</xdr:rowOff>
    </xdr:from>
    <xdr:to>
      <xdr:col>20</xdr:col>
      <xdr:colOff>38100</xdr:colOff>
      <xdr:row>58</xdr:row>
      <xdr:rowOff>4808</xdr:rowOff>
    </xdr:to>
    <xdr:sp macro="" textlink="">
      <xdr:nvSpPr>
        <xdr:cNvPr id="139" name="楕円 138"/>
        <xdr:cNvSpPr/>
      </xdr:nvSpPr>
      <xdr:spPr>
        <a:xfrm>
          <a:off x="3746500" y="98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167385</xdr:rowOff>
    </xdr:from>
    <xdr:ext cx="534377" cy="259045"/>
    <xdr:sp macro="" textlink="">
      <xdr:nvSpPr>
        <xdr:cNvPr id="140" name="テキスト ボックス 139"/>
        <xdr:cNvSpPr txBox="1"/>
      </xdr:nvSpPr>
      <xdr:spPr>
        <a:xfrm>
          <a:off x="3530111" y="994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98296</xdr:rowOff>
    </xdr:from>
    <xdr:to>
      <xdr:col>15</xdr:col>
      <xdr:colOff>101600</xdr:colOff>
      <xdr:row>58</xdr:row>
      <xdr:rowOff>28446</xdr:rowOff>
    </xdr:to>
    <xdr:sp macro="" textlink="">
      <xdr:nvSpPr>
        <xdr:cNvPr id="141" name="楕円 140"/>
        <xdr:cNvSpPr/>
      </xdr:nvSpPr>
      <xdr:spPr>
        <a:xfrm>
          <a:off x="2857500" y="987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19573</xdr:rowOff>
    </xdr:from>
    <xdr:ext cx="534377" cy="259045"/>
    <xdr:sp macro="" textlink="">
      <xdr:nvSpPr>
        <xdr:cNvPr id="142" name="テキスト ボックス 141"/>
        <xdr:cNvSpPr txBox="1"/>
      </xdr:nvSpPr>
      <xdr:spPr>
        <a:xfrm>
          <a:off x="2641111" y="996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98608</xdr:rowOff>
    </xdr:from>
    <xdr:to>
      <xdr:col>10</xdr:col>
      <xdr:colOff>165100</xdr:colOff>
      <xdr:row>58</xdr:row>
      <xdr:rowOff>28758</xdr:rowOff>
    </xdr:to>
    <xdr:sp macro="" textlink="">
      <xdr:nvSpPr>
        <xdr:cNvPr id="143" name="楕円 142"/>
        <xdr:cNvSpPr/>
      </xdr:nvSpPr>
      <xdr:spPr>
        <a:xfrm>
          <a:off x="1968500" y="987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19885</xdr:rowOff>
    </xdr:from>
    <xdr:ext cx="534377" cy="259045"/>
    <xdr:sp macro="" textlink="">
      <xdr:nvSpPr>
        <xdr:cNvPr id="144" name="テキスト ボックス 143"/>
        <xdr:cNvSpPr txBox="1"/>
      </xdr:nvSpPr>
      <xdr:spPr>
        <a:xfrm>
          <a:off x="1752111" y="996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105680</xdr:rowOff>
    </xdr:from>
    <xdr:to>
      <xdr:col>6</xdr:col>
      <xdr:colOff>38100</xdr:colOff>
      <xdr:row>58</xdr:row>
      <xdr:rowOff>35830</xdr:rowOff>
    </xdr:to>
    <xdr:sp macro="" textlink="">
      <xdr:nvSpPr>
        <xdr:cNvPr id="145" name="楕円 144"/>
        <xdr:cNvSpPr/>
      </xdr:nvSpPr>
      <xdr:spPr>
        <a:xfrm>
          <a:off x="1079500" y="98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26957</xdr:rowOff>
    </xdr:from>
    <xdr:ext cx="534377" cy="259045"/>
    <xdr:sp macro="" textlink="">
      <xdr:nvSpPr>
        <xdr:cNvPr id="146" name="テキスト ボックス 145"/>
        <xdr:cNvSpPr txBox="1"/>
      </xdr:nvSpPr>
      <xdr:spPr>
        <a:xfrm>
          <a:off x="863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32474</xdr:rowOff>
    </xdr:from>
    <xdr:to>
      <xdr:col>24</xdr:col>
      <xdr:colOff>62865</xdr:colOff>
      <xdr:row>79</xdr:row>
      <xdr:rowOff>98882</xdr:rowOff>
    </xdr:to>
    <xdr:cxnSp macro="">
      <xdr:nvCxnSpPr>
        <xdr:cNvPr id="171" name="直線コネクタ 170"/>
        <xdr:cNvCxnSpPr/>
      </xdr:nvCxnSpPr>
      <xdr:spPr>
        <a:xfrm flipV="1">
          <a:off x="4633595" y="12033974"/>
          <a:ext cx="1270" cy="160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102709</xdr:rowOff>
    </xdr:from>
    <xdr:ext cx="599010" cy="259045"/>
    <xdr:sp macro="" textlink="">
      <xdr:nvSpPr>
        <xdr:cNvPr id="172" name="民生費最小値テキスト"/>
        <xdr:cNvSpPr txBox="1"/>
      </xdr:nvSpPr>
      <xdr:spPr>
        <a:xfrm>
          <a:off x="4686300" y="136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98882</xdr:rowOff>
    </xdr:from>
    <xdr:to>
      <xdr:col>24</xdr:col>
      <xdr:colOff>152400</xdr:colOff>
      <xdr:row>79</xdr:row>
      <xdr:rowOff>98882</xdr:rowOff>
    </xdr:to>
    <xdr:cxnSp macro="">
      <xdr:nvCxnSpPr>
        <xdr:cNvPr id="173" name="直線コネクタ 172"/>
        <xdr:cNvCxnSpPr/>
      </xdr:nvCxnSpPr>
      <xdr:spPr>
        <a:xfrm>
          <a:off x="4546600" y="1364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150601</xdr:rowOff>
    </xdr:from>
    <xdr:ext cx="599010" cy="259045"/>
    <xdr:sp macro="" textlink="">
      <xdr:nvSpPr>
        <xdr:cNvPr id="174" name="民生費最大値テキスト"/>
        <xdr:cNvSpPr txBox="1"/>
      </xdr:nvSpPr>
      <xdr:spPr>
        <a:xfrm>
          <a:off x="4686300" y="1180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32474</xdr:rowOff>
    </xdr:from>
    <xdr:to>
      <xdr:col>24</xdr:col>
      <xdr:colOff>152400</xdr:colOff>
      <xdr:row>70</xdr:row>
      <xdr:rowOff>32474</xdr:rowOff>
    </xdr:to>
    <xdr:cxnSp macro="">
      <xdr:nvCxnSpPr>
        <xdr:cNvPr id="175" name="直線コネクタ 174"/>
        <xdr:cNvCxnSpPr/>
      </xdr:nvCxnSpPr>
      <xdr:spPr>
        <a:xfrm>
          <a:off x="4546600" y="120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85750</xdr:rowOff>
    </xdr:from>
    <xdr:to>
      <xdr:col>24</xdr:col>
      <xdr:colOff>63500</xdr:colOff>
      <xdr:row>76</xdr:row>
      <xdr:rowOff>138049</xdr:rowOff>
    </xdr:to>
    <xdr:cxnSp macro="">
      <xdr:nvCxnSpPr>
        <xdr:cNvPr id="176" name="直線コネクタ 175"/>
        <xdr:cNvCxnSpPr/>
      </xdr:nvCxnSpPr>
      <xdr:spPr>
        <a:xfrm flipV="1">
          <a:off x="3797300" y="13115950"/>
          <a:ext cx="838200" cy="5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90136</xdr:rowOff>
    </xdr:from>
    <xdr:ext cx="599010" cy="259045"/>
    <xdr:sp macro="" textlink="">
      <xdr:nvSpPr>
        <xdr:cNvPr id="177" name="民生費平均値テキスト"/>
        <xdr:cNvSpPr txBox="1"/>
      </xdr:nvSpPr>
      <xdr:spPr>
        <a:xfrm>
          <a:off x="4686300" y="127774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67259</xdr:rowOff>
    </xdr:from>
    <xdr:to>
      <xdr:col>24</xdr:col>
      <xdr:colOff>114300</xdr:colOff>
      <xdr:row>75</xdr:row>
      <xdr:rowOff>168859</xdr:rowOff>
    </xdr:to>
    <xdr:sp macro="" textlink="">
      <xdr:nvSpPr>
        <xdr:cNvPr id="178" name="フローチャート: 判断 177"/>
        <xdr:cNvSpPr/>
      </xdr:nvSpPr>
      <xdr:spPr>
        <a:xfrm>
          <a:off x="4584700" y="1292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138049</xdr:rowOff>
    </xdr:from>
    <xdr:to>
      <xdr:col>19</xdr:col>
      <xdr:colOff>177800</xdr:colOff>
      <xdr:row>77</xdr:row>
      <xdr:rowOff>103670</xdr:rowOff>
    </xdr:to>
    <xdr:cxnSp macro="">
      <xdr:nvCxnSpPr>
        <xdr:cNvPr id="179" name="直線コネクタ 178"/>
        <xdr:cNvCxnSpPr/>
      </xdr:nvCxnSpPr>
      <xdr:spPr>
        <a:xfrm flipV="1">
          <a:off x="2908300" y="13168249"/>
          <a:ext cx="889000" cy="13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93510</xdr:rowOff>
    </xdr:from>
    <xdr:to>
      <xdr:col>20</xdr:col>
      <xdr:colOff>38100</xdr:colOff>
      <xdr:row>76</xdr:row>
      <xdr:rowOff>23661</xdr:rowOff>
    </xdr:to>
    <xdr:sp macro="" textlink="">
      <xdr:nvSpPr>
        <xdr:cNvPr id="180" name="フローチャート: 判断 179"/>
        <xdr:cNvSpPr/>
      </xdr:nvSpPr>
      <xdr:spPr>
        <a:xfrm>
          <a:off x="37465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40187</xdr:rowOff>
    </xdr:from>
    <xdr:ext cx="599010" cy="259045"/>
    <xdr:sp macro="" textlink="">
      <xdr:nvSpPr>
        <xdr:cNvPr id="181" name="テキスト ボックス 180"/>
        <xdr:cNvSpPr txBox="1"/>
      </xdr:nvSpPr>
      <xdr:spPr>
        <a:xfrm>
          <a:off x="3497795" y="1272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96940</xdr:rowOff>
    </xdr:from>
    <xdr:to>
      <xdr:col>15</xdr:col>
      <xdr:colOff>50800</xdr:colOff>
      <xdr:row>77</xdr:row>
      <xdr:rowOff>103670</xdr:rowOff>
    </xdr:to>
    <xdr:cxnSp macro="">
      <xdr:nvCxnSpPr>
        <xdr:cNvPr id="182" name="直線コネクタ 181"/>
        <xdr:cNvCxnSpPr/>
      </xdr:nvCxnSpPr>
      <xdr:spPr>
        <a:xfrm>
          <a:off x="2019300" y="13298590"/>
          <a:ext cx="889000" cy="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10770</xdr:rowOff>
    </xdr:from>
    <xdr:to>
      <xdr:col>15</xdr:col>
      <xdr:colOff>101600</xdr:colOff>
      <xdr:row>76</xdr:row>
      <xdr:rowOff>112370</xdr:rowOff>
    </xdr:to>
    <xdr:sp macro="" textlink="">
      <xdr:nvSpPr>
        <xdr:cNvPr id="183" name="フローチャート: 判断 182"/>
        <xdr:cNvSpPr/>
      </xdr:nvSpPr>
      <xdr:spPr>
        <a:xfrm>
          <a:off x="2857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128897</xdr:rowOff>
    </xdr:from>
    <xdr:ext cx="599010" cy="259045"/>
    <xdr:sp macro="" textlink="">
      <xdr:nvSpPr>
        <xdr:cNvPr id="184" name="テキスト ボックス 183"/>
        <xdr:cNvSpPr txBox="1"/>
      </xdr:nvSpPr>
      <xdr:spPr>
        <a:xfrm>
          <a:off x="2608795" y="1281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58165</xdr:rowOff>
    </xdr:from>
    <xdr:to>
      <xdr:col>10</xdr:col>
      <xdr:colOff>114300</xdr:colOff>
      <xdr:row>77</xdr:row>
      <xdr:rowOff>96940</xdr:rowOff>
    </xdr:to>
    <xdr:cxnSp macro="">
      <xdr:nvCxnSpPr>
        <xdr:cNvPr id="185" name="直線コネクタ 184"/>
        <xdr:cNvCxnSpPr/>
      </xdr:nvCxnSpPr>
      <xdr:spPr>
        <a:xfrm>
          <a:off x="1130300" y="13259815"/>
          <a:ext cx="889000" cy="3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14084</xdr:rowOff>
    </xdr:from>
    <xdr:to>
      <xdr:col>10</xdr:col>
      <xdr:colOff>165100</xdr:colOff>
      <xdr:row>76</xdr:row>
      <xdr:rowOff>115684</xdr:rowOff>
    </xdr:to>
    <xdr:sp macro="" textlink="">
      <xdr:nvSpPr>
        <xdr:cNvPr id="186" name="フローチャート: 判断 185"/>
        <xdr:cNvSpPr/>
      </xdr:nvSpPr>
      <xdr:spPr>
        <a:xfrm>
          <a:off x="1968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132211</xdr:rowOff>
    </xdr:from>
    <xdr:ext cx="599010" cy="259045"/>
    <xdr:sp macro="" textlink="">
      <xdr:nvSpPr>
        <xdr:cNvPr id="187" name="テキスト ボックス 186"/>
        <xdr:cNvSpPr txBox="1"/>
      </xdr:nvSpPr>
      <xdr:spPr>
        <a:xfrm>
          <a:off x="1719795" y="1281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60350</xdr:rowOff>
    </xdr:from>
    <xdr:to>
      <xdr:col>6</xdr:col>
      <xdr:colOff>38100</xdr:colOff>
      <xdr:row>76</xdr:row>
      <xdr:rowOff>161950</xdr:rowOff>
    </xdr:to>
    <xdr:sp macro="" textlink="">
      <xdr:nvSpPr>
        <xdr:cNvPr id="188" name="フローチャート: 判断 187"/>
        <xdr:cNvSpPr/>
      </xdr:nvSpPr>
      <xdr:spPr>
        <a:xfrm>
          <a:off x="1079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7028</xdr:rowOff>
    </xdr:from>
    <xdr:ext cx="599010" cy="259045"/>
    <xdr:sp macro="" textlink="">
      <xdr:nvSpPr>
        <xdr:cNvPr id="189" name="テキスト ボックス 188"/>
        <xdr:cNvSpPr txBox="1"/>
      </xdr:nvSpPr>
      <xdr:spPr>
        <a:xfrm>
          <a:off x="830795" y="1286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34950</xdr:rowOff>
    </xdr:from>
    <xdr:to>
      <xdr:col>24</xdr:col>
      <xdr:colOff>114300</xdr:colOff>
      <xdr:row>76</xdr:row>
      <xdr:rowOff>136550</xdr:rowOff>
    </xdr:to>
    <xdr:sp macro="" textlink="">
      <xdr:nvSpPr>
        <xdr:cNvPr id="195" name="楕円 194"/>
        <xdr:cNvSpPr/>
      </xdr:nvSpPr>
      <xdr:spPr>
        <a:xfrm>
          <a:off x="4584700" y="130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13377</xdr:rowOff>
    </xdr:from>
    <xdr:ext cx="599010" cy="259045"/>
    <xdr:sp macro="" textlink="">
      <xdr:nvSpPr>
        <xdr:cNvPr id="196" name="民生費該当値テキスト"/>
        <xdr:cNvSpPr txBox="1"/>
      </xdr:nvSpPr>
      <xdr:spPr>
        <a:xfrm>
          <a:off x="4686300" y="1304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87249</xdr:rowOff>
    </xdr:from>
    <xdr:to>
      <xdr:col>20</xdr:col>
      <xdr:colOff>38100</xdr:colOff>
      <xdr:row>77</xdr:row>
      <xdr:rowOff>17399</xdr:rowOff>
    </xdr:to>
    <xdr:sp macro="" textlink="">
      <xdr:nvSpPr>
        <xdr:cNvPr id="197" name="楕円 196"/>
        <xdr:cNvSpPr/>
      </xdr:nvSpPr>
      <xdr:spPr>
        <a:xfrm>
          <a:off x="3746500" y="1311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8526</xdr:rowOff>
    </xdr:from>
    <xdr:ext cx="599010" cy="259045"/>
    <xdr:sp macro="" textlink="">
      <xdr:nvSpPr>
        <xdr:cNvPr id="198" name="テキスト ボックス 197"/>
        <xdr:cNvSpPr txBox="1"/>
      </xdr:nvSpPr>
      <xdr:spPr>
        <a:xfrm>
          <a:off x="3497795" y="1321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52870</xdr:rowOff>
    </xdr:from>
    <xdr:to>
      <xdr:col>15</xdr:col>
      <xdr:colOff>101600</xdr:colOff>
      <xdr:row>77</xdr:row>
      <xdr:rowOff>154470</xdr:rowOff>
    </xdr:to>
    <xdr:sp macro="" textlink="">
      <xdr:nvSpPr>
        <xdr:cNvPr id="199" name="楕円 198"/>
        <xdr:cNvSpPr/>
      </xdr:nvSpPr>
      <xdr:spPr>
        <a:xfrm>
          <a:off x="2857500" y="132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145597</xdr:rowOff>
    </xdr:from>
    <xdr:ext cx="599010" cy="259045"/>
    <xdr:sp macro="" textlink="">
      <xdr:nvSpPr>
        <xdr:cNvPr id="200" name="テキスト ボックス 199"/>
        <xdr:cNvSpPr txBox="1"/>
      </xdr:nvSpPr>
      <xdr:spPr>
        <a:xfrm>
          <a:off x="2608795" y="1334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46140</xdr:rowOff>
    </xdr:from>
    <xdr:to>
      <xdr:col>10</xdr:col>
      <xdr:colOff>165100</xdr:colOff>
      <xdr:row>77</xdr:row>
      <xdr:rowOff>147740</xdr:rowOff>
    </xdr:to>
    <xdr:sp macro="" textlink="">
      <xdr:nvSpPr>
        <xdr:cNvPr id="201" name="楕円 200"/>
        <xdr:cNvSpPr/>
      </xdr:nvSpPr>
      <xdr:spPr>
        <a:xfrm>
          <a:off x="1968500" y="132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138867</xdr:rowOff>
    </xdr:from>
    <xdr:ext cx="599010" cy="259045"/>
    <xdr:sp macro="" textlink="">
      <xdr:nvSpPr>
        <xdr:cNvPr id="202" name="テキスト ボックス 201"/>
        <xdr:cNvSpPr txBox="1"/>
      </xdr:nvSpPr>
      <xdr:spPr>
        <a:xfrm>
          <a:off x="1719795" y="1334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7365</xdr:rowOff>
    </xdr:from>
    <xdr:to>
      <xdr:col>6</xdr:col>
      <xdr:colOff>38100</xdr:colOff>
      <xdr:row>77</xdr:row>
      <xdr:rowOff>108965</xdr:rowOff>
    </xdr:to>
    <xdr:sp macro="" textlink="">
      <xdr:nvSpPr>
        <xdr:cNvPr id="203" name="楕円 202"/>
        <xdr:cNvSpPr/>
      </xdr:nvSpPr>
      <xdr:spPr>
        <a:xfrm>
          <a:off x="1079500" y="132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100092</xdr:rowOff>
    </xdr:from>
    <xdr:ext cx="599010" cy="259045"/>
    <xdr:sp macro="" textlink="">
      <xdr:nvSpPr>
        <xdr:cNvPr id="204" name="テキスト ボックス 203"/>
        <xdr:cNvSpPr txBox="1"/>
      </xdr:nvSpPr>
      <xdr:spPr>
        <a:xfrm>
          <a:off x="830795" y="1330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20965</xdr:rowOff>
    </xdr:from>
    <xdr:to>
      <xdr:col>24</xdr:col>
      <xdr:colOff>62865</xdr:colOff>
      <xdr:row>98</xdr:row>
      <xdr:rowOff>162674</xdr:rowOff>
    </xdr:to>
    <xdr:cxnSp macro="">
      <xdr:nvCxnSpPr>
        <xdr:cNvPr id="227" name="直線コネクタ 226"/>
        <xdr:cNvCxnSpPr/>
      </xdr:nvCxnSpPr>
      <xdr:spPr>
        <a:xfrm flipV="1">
          <a:off x="4633595" y="15622915"/>
          <a:ext cx="1270" cy="134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166501</xdr:rowOff>
    </xdr:from>
    <xdr:ext cx="534377" cy="259045"/>
    <xdr:sp macro="" textlink="">
      <xdr:nvSpPr>
        <xdr:cNvPr id="228" name="衛生費最小値テキスト"/>
        <xdr:cNvSpPr txBox="1"/>
      </xdr:nvSpPr>
      <xdr:spPr>
        <a:xfrm>
          <a:off x="4686300" y="1696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162674</xdr:rowOff>
    </xdr:from>
    <xdr:to>
      <xdr:col>24</xdr:col>
      <xdr:colOff>152400</xdr:colOff>
      <xdr:row>98</xdr:row>
      <xdr:rowOff>162674</xdr:rowOff>
    </xdr:to>
    <xdr:cxnSp macro="">
      <xdr:nvCxnSpPr>
        <xdr:cNvPr id="229" name="直線コネクタ 228"/>
        <xdr:cNvCxnSpPr/>
      </xdr:nvCxnSpPr>
      <xdr:spPr>
        <a:xfrm>
          <a:off x="4546600" y="1696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139092</xdr:rowOff>
    </xdr:from>
    <xdr:ext cx="534377" cy="259045"/>
    <xdr:sp macro="" textlink="">
      <xdr:nvSpPr>
        <xdr:cNvPr id="230" name="衛生費最大値テキスト"/>
        <xdr:cNvSpPr txBox="1"/>
      </xdr:nvSpPr>
      <xdr:spPr>
        <a:xfrm>
          <a:off x="4686300" y="153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20965</xdr:rowOff>
    </xdr:from>
    <xdr:to>
      <xdr:col>24</xdr:col>
      <xdr:colOff>152400</xdr:colOff>
      <xdr:row>91</xdr:row>
      <xdr:rowOff>20965</xdr:rowOff>
    </xdr:to>
    <xdr:cxnSp macro="">
      <xdr:nvCxnSpPr>
        <xdr:cNvPr id="231" name="直線コネクタ 230"/>
        <xdr:cNvCxnSpPr/>
      </xdr:nvCxnSpPr>
      <xdr:spPr>
        <a:xfrm>
          <a:off x="4546600" y="1562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5032</xdr:rowOff>
    </xdr:from>
    <xdr:to>
      <xdr:col>24</xdr:col>
      <xdr:colOff>63500</xdr:colOff>
      <xdr:row>96</xdr:row>
      <xdr:rowOff>7043</xdr:rowOff>
    </xdr:to>
    <xdr:cxnSp macro="">
      <xdr:nvCxnSpPr>
        <xdr:cNvPr id="232" name="直線コネクタ 231"/>
        <xdr:cNvCxnSpPr/>
      </xdr:nvCxnSpPr>
      <xdr:spPr>
        <a:xfrm>
          <a:off x="3797300" y="16292782"/>
          <a:ext cx="838200" cy="17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98874</xdr:rowOff>
    </xdr:from>
    <xdr:ext cx="534377" cy="259045"/>
    <xdr:sp macro="" textlink="">
      <xdr:nvSpPr>
        <xdr:cNvPr id="233" name="衛生費平均値テキスト"/>
        <xdr:cNvSpPr txBox="1"/>
      </xdr:nvSpPr>
      <xdr:spPr>
        <a:xfrm>
          <a:off x="4686300" y="16558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120447</xdr:rowOff>
    </xdr:from>
    <xdr:to>
      <xdr:col>24</xdr:col>
      <xdr:colOff>114300</xdr:colOff>
      <xdr:row>97</xdr:row>
      <xdr:rowOff>50597</xdr:rowOff>
    </xdr:to>
    <xdr:sp macro="" textlink="">
      <xdr:nvSpPr>
        <xdr:cNvPr id="234" name="フローチャート: 判断 233"/>
        <xdr:cNvSpPr/>
      </xdr:nvSpPr>
      <xdr:spPr>
        <a:xfrm>
          <a:off x="45847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5032</xdr:rowOff>
    </xdr:from>
    <xdr:to>
      <xdr:col>19</xdr:col>
      <xdr:colOff>177800</xdr:colOff>
      <xdr:row>95</xdr:row>
      <xdr:rowOff>144957</xdr:rowOff>
    </xdr:to>
    <xdr:cxnSp macro="">
      <xdr:nvCxnSpPr>
        <xdr:cNvPr id="235" name="直線コネクタ 234"/>
        <xdr:cNvCxnSpPr/>
      </xdr:nvCxnSpPr>
      <xdr:spPr>
        <a:xfrm flipV="1">
          <a:off x="2908300" y="16292782"/>
          <a:ext cx="889000" cy="13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145112</xdr:rowOff>
    </xdr:from>
    <xdr:to>
      <xdr:col>20</xdr:col>
      <xdr:colOff>38100</xdr:colOff>
      <xdr:row>97</xdr:row>
      <xdr:rowOff>75262</xdr:rowOff>
    </xdr:to>
    <xdr:sp macro="" textlink="">
      <xdr:nvSpPr>
        <xdr:cNvPr id="236" name="フローチャート: 判断 235"/>
        <xdr:cNvSpPr/>
      </xdr:nvSpPr>
      <xdr:spPr>
        <a:xfrm>
          <a:off x="3746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66389</xdr:rowOff>
    </xdr:from>
    <xdr:ext cx="534377" cy="259045"/>
    <xdr:sp macro="" textlink="">
      <xdr:nvSpPr>
        <xdr:cNvPr id="237" name="テキスト ボックス 236"/>
        <xdr:cNvSpPr txBox="1"/>
      </xdr:nvSpPr>
      <xdr:spPr>
        <a:xfrm>
          <a:off x="3530111" y="166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144957</xdr:rowOff>
    </xdr:from>
    <xdr:to>
      <xdr:col>15</xdr:col>
      <xdr:colOff>50800</xdr:colOff>
      <xdr:row>96</xdr:row>
      <xdr:rowOff>81590</xdr:rowOff>
    </xdr:to>
    <xdr:cxnSp macro="">
      <xdr:nvCxnSpPr>
        <xdr:cNvPr id="238" name="直線コネクタ 237"/>
        <xdr:cNvCxnSpPr/>
      </xdr:nvCxnSpPr>
      <xdr:spPr>
        <a:xfrm flipV="1">
          <a:off x="2019300" y="16432707"/>
          <a:ext cx="889000" cy="10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80807</xdr:rowOff>
    </xdr:from>
    <xdr:to>
      <xdr:col>15</xdr:col>
      <xdr:colOff>101600</xdr:colOff>
      <xdr:row>97</xdr:row>
      <xdr:rowOff>10957</xdr:rowOff>
    </xdr:to>
    <xdr:sp macro="" textlink="">
      <xdr:nvSpPr>
        <xdr:cNvPr id="239" name="フローチャート: 判断 238"/>
        <xdr:cNvSpPr/>
      </xdr:nvSpPr>
      <xdr:spPr>
        <a:xfrm>
          <a:off x="2857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2084</xdr:rowOff>
    </xdr:from>
    <xdr:ext cx="534377" cy="259045"/>
    <xdr:sp macro="" textlink="">
      <xdr:nvSpPr>
        <xdr:cNvPr id="240" name="テキスト ボックス 239"/>
        <xdr:cNvSpPr txBox="1"/>
      </xdr:nvSpPr>
      <xdr:spPr>
        <a:xfrm>
          <a:off x="2641111" y="166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81590</xdr:rowOff>
    </xdr:from>
    <xdr:to>
      <xdr:col>10</xdr:col>
      <xdr:colOff>114300</xdr:colOff>
      <xdr:row>96</xdr:row>
      <xdr:rowOff>85065</xdr:rowOff>
    </xdr:to>
    <xdr:cxnSp macro="">
      <xdr:nvCxnSpPr>
        <xdr:cNvPr id="241" name="直線コネクタ 240"/>
        <xdr:cNvCxnSpPr/>
      </xdr:nvCxnSpPr>
      <xdr:spPr>
        <a:xfrm flipV="1">
          <a:off x="1130300" y="16540790"/>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131671</xdr:rowOff>
    </xdr:from>
    <xdr:to>
      <xdr:col>10</xdr:col>
      <xdr:colOff>165100</xdr:colOff>
      <xdr:row>97</xdr:row>
      <xdr:rowOff>61821</xdr:rowOff>
    </xdr:to>
    <xdr:sp macro="" textlink="">
      <xdr:nvSpPr>
        <xdr:cNvPr id="242" name="フローチャート: 判断 241"/>
        <xdr:cNvSpPr/>
      </xdr:nvSpPr>
      <xdr:spPr>
        <a:xfrm>
          <a:off x="1968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52948</xdr:rowOff>
    </xdr:from>
    <xdr:ext cx="534377" cy="259045"/>
    <xdr:sp macro="" textlink="">
      <xdr:nvSpPr>
        <xdr:cNvPr id="243" name="テキスト ボックス 242"/>
        <xdr:cNvSpPr txBox="1"/>
      </xdr:nvSpPr>
      <xdr:spPr>
        <a:xfrm>
          <a:off x="1752111" y="1668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138117</xdr:rowOff>
    </xdr:from>
    <xdr:to>
      <xdr:col>6</xdr:col>
      <xdr:colOff>38100</xdr:colOff>
      <xdr:row>97</xdr:row>
      <xdr:rowOff>68267</xdr:rowOff>
    </xdr:to>
    <xdr:sp macro="" textlink="">
      <xdr:nvSpPr>
        <xdr:cNvPr id="244" name="フローチャート: 判断 243"/>
        <xdr:cNvSpPr/>
      </xdr:nvSpPr>
      <xdr:spPr>
        <a:xfrm>
          <a:off x="1079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59394</xdr:rowOff>
    </xdr:from>
    <xdr:ext cx="534377" cy="259045"/>
    <xdr:sp macro="" textlink="">
      <xdr:nvSpPr>
        <xdr:cNvPr id="245" name="テキスト ボックス 244"/>
        <xdr:cNvSpPr txBox="1"/>
      </xdr:nvSpPr>
      <xdr:spPr>
        <a:xfrm>
          <a:off x="863111" y="1669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127693</xdr:rowOff>
    </xdr:from>
    <xdr:to>
      <xdr:col>24</xdr:col>
      <xdr:colOff>114300</xdr:colOff>
      <xdr:row>96</xdr:row>
      <xdr:rowOff>57843</xdr:rowOff>
    </xdr:to>
    <xdr:sp macro="" textlink="">
      <xdr:nvSpPr>
        <xdr:cNvPr id="251" name="楕円 250"/>
        <xdr:cNvSpPr/>
      </xdr:nvSpPr>
      <xdr:spPr>
        <a:xfrm>
          <a:off x="4584700" y="164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150570</xdr:rowOff>
    </xdr:from>
    <xdr:ext cx="534377" cy="259045"/>
    <xdr:sp macro="" textlink="">
      <xdr:nvSpPr>
        <xdr:cNvPr id="252" name="衛生費該当値テキスト"/>
        <xdr:cNvSpPr txBox="1"/>
      </xdr:nvSpPr>
      <xdr:spPr>
        <a:xfrm>
          <a:off x="4686300" y="1626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125682</xdr:rowOff>
    </xdr:from>
    <xdr:to>
      <xdr:col>20</xdr:col>
      <xdr:colOff>38100</xdr:colOff>
      <xdr:row>95</xdr:row>
      <xdr:rowOff>55832</xdr:rowOff>
    </xdr:to>
    <xdr:sp macro="" textlink="">
      <xdr:nvSpPr>
        <xdr:cNvPr id="253" name="楕円 252"/>
        <xdr:cNvSpPr/>
      </xdr:nvSpPr>
      <xdr:spPr>
        <a:xfrm>
          <a:off x="3746500" y="1624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72359</xdr:rowOff>
    </xdr:from>
    <xdr:ext cx="534377" cy="259045"/>
    <xdr:sp macro="" textlink="">
      <xdr:nvSpPr>
        <xdr:cNvPr id="254" name="テキスト ボックス 253"/>
        <xdr:cNvSpPr txBox="1"/>
      </xdr:nvSpPr>
      <xdr:spPr>
        <a:xfrm>
          <a:off x="3530111" y="1601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94157</xdr:rowOff>
    </xdr:from>
    <xdr:to>
      <xdr:col>15</xdr:col>
      <xdr:colOff>101600</xdr:colOff>
      <xdr:row>96</xdr:row>
      <xdr:rowOff>24307</xdr:rowOff>
    </xdr:to>
    <xdr:sp macro="" textlink="">
      <xdr:nvSpPr>
        <xdr:cNvPr id="255" name="楕円 254"/>
        <xdr:cNvSpPr/>
      </xdr:nvSpPr>
      <xdr:spPr>
        <a:xfrm>
          <a:off x="2857500" y="1638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40834</xdr:rowOff>
    </xdr:from>
    <xdr:ext cx="534377" cy="259045"/>
    <xdr:sp macro="" textlink="">
      <xdr:nvSpPr>
        <xdr:cNvPr id="256" name="テキスト ボックス 255"/>
        <xdr:cNvSpPr txBox="1"/>
      </xdr:nvSpPr>
      <xdr:spPr>
        <a:xfrm>
          <a:off x="2641111" y="161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30790</xdr:rowOff>
    </xdr:from>
    <xdr:to>
      <xdr:col>10</xdr:col>
      <xdr:colOff>165100</xdr:colOff>
      <xdr:row>96</xdr:row>
      <xdr:rowOff>132390</xdr:rowOff>
    </xdr:to>
    <xdr:sp macro="" textlink="">
      <xdr:nvSpPr>
        <xdr:cNvPr id="257" name="楕円 256"/>
        <xdr:cNvSpPr/>
      </xdr:nvSpPr>
      <xdr:spPr>
        <a:xfrm>
          <a:off x="1968500" y="1648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148917</xdr:rowOff>
    </xdr:from>
    <xdr:ext cx="534377" cy="259045"/>
    <xdr:sp macro="" textlink="">
      <xdr:nvSpPr>
        <xdr:cNvPr id="258" name="テキスト ボックス 257"/>
        <xdr:cNvSpPr txBox="1"/>
      </xdr:nvSpPr>
      <xdr:spPr>
        <a:xfrm>
          <a:off x="1752111" y="1626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34265</xdr:rowOff>
    </xdr:from>
    <xdr:to>
      <xdr:col>6</xdr:col>
      <xdr:colOff>38100</xdr:colOff>
      <xdr:row>96</xdr:row>
      <xdr:rowOff>135865</xdr:rowOff>
    </xdr:to>
    <xdr:sp macro="" textlink="">
      <xdr:nvSpPr>
        <xdr:cNvPr id="259" name="楕円 258"/>
        <xdr:cNvSpPr/>
      </xdr:nvSpPr>
      <xdr:spPr>
        <a:xfrm>
          <a:off x="1079500" y="1649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152392</xdr:rowOff>
    </xdr:from>
    <xdr:ext cx="534377" cy="259045"/>
    <xdr:sp macro="" textlink="">
      <xdr:nvSpPr>
        <xdr:cNvPr id="260" name="テキスト ボックス 259"/>
        <xdr:cNvSpPr txBox="1"/>
      </xdr:nvSpPr>
      <xdr:spPr>
        <a:xfrm>
          <a:off x="863111" y="1626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24486</xdr:rowOff>
    </xdr:from>
    <xdr:to>
      <xdr:col>54</xdr:col>
      <xdr:colOff>189865</xdr:colOff>
      <xdr:row>38</xdr:row>
      <xdr:rowOff>139700</xdr:rowOff>
    </xdr:to>
    <xdr:cxnSp macro="">
      <xdr:nvCxnSpPr>
        <xdr:cNvPr id="282" name="直線コネクタ 281"/>
        <xdr:cNvCxnSpPr/>
      </xdr:nvCxnSpPr>
      <xdr:spPr>
        <a:xfrm flipV="1">
          <a:off x="10475595" y="51679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142613</xdr:rowOff>
    </xdr:from>
    <xdr:ext cx="469744" cy="259045"/>
    <xdr:sp macro="" textlink="">
      <xdr:nvSpPr>
        <xdr:cNvPr id="285" name="労働費最大値テキスト"/>
        <xdr:cNvSpPr txBox="1"/>
      </xdr:nvSpPr>
      <xdr:spPr>
        <a:xfrm>
          <a:off x="10528300" y="494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24486</xdr:rowOff>
    </xdr:from>
    <xdr:to>
      <xdr:col>55</xdr:col>
      <xdr:colOff>88900</xdr:colOff>
      <xdr:row>30</xdr:row>
      <xdr:rowOff>24486</xdr:rowOff>
    </xdr:to>
    <xdr:cxnSp macro="">
      <xdr:nvCxnSpPr>
        <xdr:cNvPr id="286" name="直線コネクタ 285"/>
        <xdr:cNvCxnSpPr/>
      </xdr:nvCxnSpPr>
      <xdr:spPr>
        <a:xfrm>
          <a:off x="10388600" y="516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164846</xdr:rowOff>
    </xdr:from>
    <xdr:to>
      <xdr:col>55</xdr:col>
      <xdr:colOff>0</xdr:colOff>
      <xdr:row>37</xdr:row>
      <xdr:rowOff>37287</xdr:rowOff>
    </xdr:to>
    <xdr:cxnSp macro="">
      <xdr:nvCxnSpPr>
        <xdr:cNvPr id="287" name="直線コネクタ 286"/>
        <xdr:cNvCxnSpPr/>
      </xdr:nvCxnSpPr>
      <xdr:spPr>
        <a:xfrm>
          <a:off x="9639300" y="6337046"/>
          <a:ext cx="8382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103547</xdr:rowOff>
    </xdr:from>
    <xdr:ext cx="378565" cy="259045"/>
    <xdr:sp macro="" textlink="">
      <xdr:nvSpPr>
        <xdr:cNvPr id="288" name="労働費平均値テキスト"/>
        <xdr:cNvSpPr txBox="1"/>
      </xdr:nvSpPr>
      <xdr:spPr>
        <a:xfrm>
          <a:off x="10528300" y="6104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80670</xdr:rowOff>
    </xdr:from>
    <xdr:to>
      <xdr:col>55</xdr:col>
      <xdr:colOff>50800</xdr:colOff>
      <xdr:row>37</xdr:row>
      <xdr:rowOff>10820</xdr:rowOff>
    </xdr:to>
    <xdr:sp macro="" textlink="">
      <xdr:nvSpPr>
        <xdr:cNvPr id="289" name="フローチャート: 判断 288"/>
        <xdr:cNvSpPr/>
      </xdr:nvSpPr>
      <xdr:spPr>
        <a:xfrm>
          <a:off x="104267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138786</xdr:rowOff>
    </xdr:from>
    <xdr:to>
      <xdr:col>50</xdr:col>
      <xdr:colOff>114300</xdr:colOff>
      <xdr:row>36</xdr:row>
      <xdr:rowOff>164846</xdr:rowOff>
    </xdr:to>
    <xdr:cxnSp macro="">
      <xdr:nvCxnSpPr>
        <xdr:cNvPr id="290" name="直線コネクタ 289"/>
        <xdr:cNvCxnSpPr/>
      </xdr:nvCxnSpPr>
      <xdr:spPr>
        <a:xfrm>
          <a:off x="8750300" y="6310986"/>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62840</xdr:rowOff>
    </xdr:from>
    <xdr:to>
      <xdr:col>50</xdr:col>
      <xdr:colOff>165100</xdr:colOff>
      <xdr:row>36</xdr:row>
      <xdr:rowOff>164440</xdr:rowOff>
    </xdr:to>
    <xdr:sp macro="" textlink="">
      <xdr:nvSpPr>
        <xdr:cNvPr id="291" name="フローチャート: 判断 290"/>
        <xdr:cNvSpPr/>
      </xdr:nvSpPr>
      <xdr:spPr>
        <a:xfrm>
          <a:off x="9588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9517</xdr:rowOff>
    </xdr:from>
    <xdr:ext cx="378565" cy="259045"/>
    <xdr:sp macro="" textlink="">
      <xdr:nvSpPr>
        <xdr:cNvPr id="292" name="テキスト ボックス 291"/>
        <xdr:cNvSpPr txBox="1"/>
      </xdr:nvSpPr>
      <xdr:spPr>
        <a:xfrm>
          <a:off x="9450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102667</xdr:rowOff>
    </xdr:from>
    <xdr:to>
      <xdr:col>45</xdr:col>
      <xdr:colOff>177800</xdr:colOff>
      <xdr:row>36</xdr:row>
      <xdr:rowOff>138786</xdr:rowOff>
    </xdr:to>
    <xdr:cxnSp macro="">
      <xdr:nvCxnSpPr>
        <xdr:cNvPr id="293" name="直線コネクタ 292"/>
        <xdr:cNvCxnSpPr/>
      </xdr:nvCxnSpPr>
      <xdr:spPr>
        <a:xfrm>
          <a:off x="7861300" y="6274867"/>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51867</xdr:rowOff>
    </xdr:from>
    <xdr:to>
      <xdr:col>46</xdr:col>
      <xdr:colOff>38100</xdr:colOff>
      <xdr:row>36</xdr:row>
      <xdr:rowOff>153467</xdr:rowOff>
    </xdr:to>
    <xdr:sp macro="" textlink="">
      <xdr:nvSpPr>
        <xdr:cNvPr id="294" name="フローチャート: 判断 293"/>
        <xdr:cNvSpPr/>
      </xdr:nvSpPr>
      <xdr:spPr>
        <a:xfrm>
          <a:off x="8699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169994</xdr:rowOff>
    </xdr:from>
    <xdr:ext cx="378565" cy="259045"/>
    <xdr:sp macro="" textlink="">
      <xdr:nvSpPr>
        <xdr:cNvPr id="295" name="テキスト ボックス 294"/>
        <xdr:cNvSpPr txBox="1"/>
      </xdr:nvSpPr>
      <xdr:spPr>
        <a:xfrm>
          <a:off x="8561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102667</xdr:rowOff>
    </xdr:from>
    <xdr:to>
      <xdr:col>41</xdr:col>
      <xdr:colOff>50800</xdr:colOff>
      <xdr:row>36</xdr:row>
      <xdr:rowOff>106781</xdr:rowOff>
    </xdr:to>
    <xdr:cxnSp macro="">
      <xdr:nvCxnSpPr>
        <xdr:cNvPr id="296" name="直線コネクタ 295"/>
        <xdr:cNvCxnSpPr/>
      </xdr:nvCxnSpPr>
      <xdr:spPr>
        <a:xfrm flipV="1">
          <a:off x="6972300" y="6274867"/>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167996</xdr:rowOff>
    </xdr:from>
    <xdr:to>
      <xdr:col>41</xdr:col>
      <xdr:colOff>101600</xdr:colOff>
      <xdr:row>36</xdr:row>
      <xdr:rowOff>98146</xdr:rowOff>
    </xdr:to>
    <xdr:sp macro="" textlink="">
      <xdr:nvSpPr>
        <xdr:cNvPr id="297" name="フローチャート: 判断 296"/>
        <xdr:cNvSpPr/>
      </xdr:nvSpPr>
      <xdr:spPr>
        <a:xfrm>
          <a:off x="7810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114673</xdr:rowOff>
    </xdr:from>
    <xdr:ext cx="378565" cy="259045"/>
    <xdr:sp macro="" textlink="">
      <xdr:nvSpPr>
        <xdr:cNvPr id="298" name="テキスト ボックス 297"/>
        <xdr:cNvSpPr txBox="1"/>
      </xdr:nvSpPr>
      <xdr:spPr>
        <a:xfrm>
          <a:off x="7672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18948</xdr:rowOff>
    </xdr:from>
    <xdr:to>
      <xdr:col>36</xdr:col>
      <xdr:colOff>165100</xdr:colOff>
      <xdr:row>36</xdr:row>
      <xdr:rowOff>120548</xdr:rowOff>
    </xdr:to>
    <xdr:sp macro="" textlink="">
      <xdr:nvSpPr>
        <xdr:cNvPr id="299" name="フローチャート: 判断 298"/>
        <xdr:cNvSpPr/>
      </xdr:nvSpPr>
      <xdr:spPr>
        <a:xfrm>
          <a:off x="6921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137075</xdr:rowOff>
    </xdr:from>
    <xdr:ext cx="378565" cy="259045"/>
    <xdr:sp macro="" textlink="">
      <xdr:nvSpPr>
        <xdr:cNvPr id="300" name="テキスト ボックス 299"/>
        <xdr:cNvSpPr txBox="1"/>
      </xdr:nvSpPr>
      <xdr:spPr>
        <a:xfrm>
          <a:off x="6783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157937</xdr:rowOff>
    </xdr:from>
    <xdr:to>
      <xdr:col>55</xdr:col>
      <xdr:colOff>50800</xdr:colOff>
      <xdr:row>37</xdr:row>
      <xdr:rowOff>88087</xdr:rowOff>
    </xdr:to>
    <xdr:sp macro="" textlink="">
      <xdr:nvSpPr>
        <xdr:cNvPr id="306" name="楕円 305"/>
        <xdr:cNvSpPr/>
      </xdr:nvSpPr>
      <xdr:spPr>
        <a:xfrm>
          <a:off x="10426700" y="633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136364</xdr:rowOff>
    </xdr:from>
    <xdr:ext cx="378565" cy="259045"/>
    <xdr:sp macro="" textlink="">
      <xdr:nvSpPr>
        <xdr:cNvPr id="307" name="労働費該当値テキスト"/>
        <xdr:cNvSpPr txBox="1"/>
      </xdr:nvSpPr>
      <xdr:spPr>
        <a:xfrm>
          <a:off x="10528300" y="6308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114046</xdr:rowOff>
    </xdr:from>
    <xdr:to>
      <xdr:col>50</xdr:col>
      <xdr:colOff>165100</xdr:colOff>
      <xdr:row>37</xdr:row>
      <xdr:rowOff>44196</xdr:rowOff>
    </xdr:to>
    <xdr:sp macro="" textlink="">
      <xdr:nvSpPr>
        <xdr:cNvPr id="308" name="楕円 307"/>
        <xdr:cNvSpPr/>
      </xdr:nvSpPr>
      <xdr:spPr>
        <a:xfrm>
          <a:off x="95885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35323</xdr:rowOff>
    </xdr:from>
    <xdr:ext cx="378565" cy="259045"/>
    <xdr:sp macro="" textlink="">
      <xdr:nvSpPr>
        <xdr:cNvPr id="309" name="テキスト ボックス 308"/>
        <xdr:cNvSpPr txBox="1"/>
      </xdr:nvSpPr>
      <xdr:spPr>
        <a:xfrm>
          <a:off x="9450017" y="637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87986</xdr:rowOff>
    </xdr:from>
    <xdr:to>
      <xdr:col>46</xdr:col>
      <xdr:colOff>38100</xdr:colOff>
      <xdr:row>37</xdr:row>
      <xdr:rowOff>18136</xdr:rowOff>
    </xdr:to>
    <xdr:sp macro="" textlink="">
      <xdr:nvSpPr>
        <xdr:cNvPr id="310" name="楕円 309"/>
        <xdr:cNvSpPr/>
      </xdr:nvSpPr>
      <xdr:spPr>
        <a:xfrm>
          <a:off x="8699500" y="62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9263</xdr:rowOff>
    </xdr:from>
    <xdr:ext cx="378565" cy="259045"/>
    <xdr:sp macro="" textlink="">
      <xdr:nvSpPr>
        <xdr:cNvPr id="311" name="テキスト ボックス 310"/>
        <xdr:cNvSpPr txBox="1"/>
      </xdr:nvSpPr>
      <xdr:spPr>
        <a:xfrm>
          <a:off x="8561017" y="6352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51867</xdr:rowOff>
    </xdr:from>
    <xdr:to>
      <xdr:col>41</xdr:col>
      <xdr:colOff>101600</xdr:colOff>
      <xdr:row>36</xdr:row>
      <xdr:rowOff>153467</xdr:rowOff>
    </xdr:to>
    <xdr:sp macro="" textlink="">
      <xdr:nvSpPr>
        <xdr:cNvPr id="312" name="楕円 311"/>
        <xdr:cNvSpPr/>
      </xdr:nvSpPr>
      <xdr:spPr>
        <a:xfrm>
          <a:off x="7810500" y="622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144594</xdr:rowOff>
    </xdr:from>
    <xdr:ext cx="378565" cy="259045"/>
    <xdr:sp macro="" textlink="">
      <xdr:nvSpPr>
        <xdr:cNvPr id="313" name="テキスト ボックス 312"/>
        <xdr:cNvSpPr txBox="1"/>
      </xdr:nvSpPr>
      <xdr:spPr>
        <a:xfrm>
          <a:off x="7672017" y="631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55981</xdr:rowOff>
    </xdr:from>
    <xdr:to>
      <xdr:col>36</xdr:col>
      <xdr:colOff>165100</xdr:colOff>
      <xdr:row>36</xdr:row>
      <xdr:rowOff>157581</xdr:rowOff>
    </xdr:to>
    <xdr:sp macro="" textlink="">
      <xdr:nvSpPr>
        <xdr:cNvPr id="314" name="楕円 313"/>
        <xdr:cNvSpPr/>
      </xdr:nvSpPr>
      <xdr:spPr>
        <a:xfrm>
          <a:off x="6921500" y="62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148708</xdr:rowOff>
    </xdr:from>
    <xdr:ext cx="378565" cy="259045"/>
    <xdr:sp macro="" textlink="">
      <xdr:nvSpPr>
        <xdr:cNvPr id="315" name="テキスト ボックス 314"/>
        <xdr:cNvSpPr txBox="1"/>
      </xdr:nvSpPr>
      <xdr:spPr>
        <a:xfrm>
          <a:off x="6783017" y="6320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137643</xdr:rowOff>
    </xdr:from>
    <xdr:to>
      <xdr:col>54</xdr:col>
      <xdr:colOff>189865</xdr:colOff>
      <xdr:row>58</xdr:row>
      <xdr:rowOff>24085</xdr:rowOff>
    </xdr:to>
    <xdr:cxnSp macro="">
      <xdr:nvCxnSpPr>
        <xdr:cNvPr id="335" name="直線コネクタ 334"/>
        <xdr:cNvCxnSpPr/>
      </xdr:nvCxnSpPr>
      <xdr:spPr>
        <a:xfrm flipV="1">
          <a:off x="10475595" y="8710143"/>
          <a:ext cx="1270" cy="12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27912</xdr:rowOff>
    </xdr:from>
    <xdr:ext cx="313932" cy="259045"/>
    <xdr:sp macro="" textlink="">
      <xdr:nvSpPr>
        <xdr:cNvPr id="336" name="農林水産業費最小値テキスト"/>
        <xdr:cNvSpPr txBox="1"/>
      </xdr:nvSpPr>
      <xdr:spPr>
        <a:xfrm>
          <a:off x="10528300" y="99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24085</xdr:rowOff>
    </xdr:from>
    <xdr:to>
      <xdr:col>55</xdr:col>
      <xdr:colOff>88900</xdr:colOff>
      <xdr:row>58</xdr:row>
      <xdr:rowOff>24085</xdr:rowOff>
    </xdr:to>
    <xdr:cxnSp macro="">
      <xdr:nvCxnSpPr>
        <xdr:cNvPr id="337" name="直線コネクタ 336"/>
        <xdr:cNvCxnSpPr/>
      </xdr:nvCxnSpPr>
      <xdr:spPr>
        <a:xfrm>
          <a:off x="10388600" y="99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84320</xdr:rowOff>
    </xdr:from>
    <xdr:ext cx="534377" cy="259045"/>
    <xdr:sp macro="" textlink="">
      <xdr:nvSpPr>
        <xdr:cNvPr id="338" name="農林水産業費最大値テキスト"/>
        <xdr:cNvSpPr txBox="1"/>
      </xdr:nvSpPr>
      <xdr:spPr>
        <a:xfrm>
          <a:off x="10528300" y="84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137643</xdr:rowOff>
    </xdr:from>
    <xdr:to>
      <xdr:col>55</xdr:col>
      <xdr:colOff>88900</xdr:colOff>
      <xdr:row>50</xdr:row>
      <xdr:rowOff>137643</xdr:rowOff>
    </xdr:to>
    <xdr:cxnSp macro="">
      <xdr:nvCxnSpPr>
        <xdr:cNvPr id="339" name="直線コネクタ 338"/>
        <xdr:cNvCxnSpPr/>
      </xdr:nvCxnSpPr>
      <xdr:spPr>
        <a:xfrm>
          <a:off x="10388600" y="871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39345</xdr:rowOff>
    </xdr:from>
    <xdr:to>
      <xdr:col>55</xdr:col>
      <xdr:colOff>0</xdr:colOff>
      <xdr:row>56</xdr:row>
      <xdr:rowOff>97237</xdr:rowOff>
    </xdr:to>
    <xdr:cxnSp macro="">
      <xdr:nvCxnSpPr>
        <xdr:cNvPr id="340" name="直線コネクタ 339"/>
        <xdr:cNvCxnSpPr/>
      </xdr:nvCxnSpPr>
      <xdr:spPr>
        <a:xfrm flipV="1">
          <a:off x="9639300" y="9640545"/>
          <a:ext cx="838200" cy="5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52926</xdr:rowOff>
    </xdr:from>
    <xdr:ext cx="469744" cy="259045"/>
    <xdr:sp macro="" textlink="">
      <xdr:nvSpPr>
        <xdr:cNvPr id="341" name="農林水産業費平均値テキスト"/>
        <xdr:cNvSpPr txBox="1"/>
      </xdr:nvSpPr>
      <xdr:spPr>
        <a:xfrm>
          <a:off x="10528300" y="9654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74499</xdr:rowOff>
    </xdr:from>
    <xdr:to>
      <xdr:col>55</xdr:col>
      <xdr:colOff>50800</xdr:colOff>
      <xdr:row>57</xdr:row>
      <xdr:rowOff>4649</xdr:rowOff>
    </xdr:to>
    <xdr:sp macro="" textlink="">
      <xdr:nvSpPr>
        <xdr:cNvPr id="342" name="フローチャート: 判断 341"/>
        <xdr:cNvSpPr/>
      </xdr:nvSpPr>
      <xdr:spPr>
        <a:xfrm>
          <a:off x="10426700" y="96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97237</xdr:rowOff>
    </xdr:from>
    <xdr:to>
      <xdr:col>50</xdr:col>
      <xdr:colOff>114300</xdr:colOff>
      <xdr:row>56</xdr:row>
      <xdr:rowOff>109582</xdr:rowOff>
    </xdr:to>
    <xdr:cxnSp macro="">
      <xdr:nvCxnSpPr>
        <xdr:cNvPr id="343" name="直線コネクタ 342"/>
        <xdr:cNvCxnSpPr/>
      </xdr:nvCxnSpPr>
      <xdr:spPr>
        <a:xfrm flipV="1">
          <a:off x="8750300" y="9698437"/>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92501</xdr:rowOff>
    </xdr:from>
    <xdr:to>
      <xdr:col>50</xdr:col>
      <xdr:colOff>165100</xdr:colOff>
      <xdr:row>57</xdr:row>
      <xdr:rowOff>22651</xdr:rowOff>
    </xdr:to>
    <xdr:sp macro="" textlink="">
      <xdr:nvSpPr>
        <xdr:cNvPr id="344" name="フローチャート: 判断 343"/>
        <xdr:cNvSpPr/>
      </xdr:nvSpPr>
      <xdr:spPr>
        <a:xfrm>
          <a:off x="9588500" y="969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13778</xdr:rowOff>
    </xdr:from>
    <xdr:ext cx="469744" cy="259045"/>
    <xdr:sp macro="" textlink="">
      <xdr:nvSpPr>
        <xdr:cNvPr id="345" name="テキスト ボックス 344"/>
        <xdr:cNvSpPr txBox="1"/>
      </xdr:nvSpPr>
      <xdr:spPr>
        <a:xfrm>
          <a:off x="9404428" y="978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32601</xdr:rowOff>
    </xdr:from>
    <xdr:to>
      <xdr:col>45</xdr:col>
      <xdr:colOff>177800</xdr:colOff>
      <xdr:row>56</xdr:row>
      <xdr:rowOff>109582</xdr:rowOff>
    </xdr:to>
    <xdr:cxnSp macro="">
      <xdr:nvCxnSpPr>
        <xdr:cNvPr id="346" name="直線コネクタ 345"/>
        <xdr:cNvCxnSpPr/>
      </xdr:nvCxnSpPr>
      <xdr:spPr>
        <a:xfrm>
          <a:off x="7861300" y="9462351"/>
          <a:ext cx="889000" cy="24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90386</xdr:rowOff>
    </xdr:from>
    <xdr:to>
      <xdr:col>46</xdr:col>
      <xdr:colOff>38100</xdr:colOff>
      <xdr:row>57</xdr:row>
      <xdr:rowOff>20536</xdr:rowOff>
    </xdr:to>
    <xdr:sp macro="" textlink="">
      <xdr:nvSpPr>
        <xdr:cNvPr id="347" name="フローチャート: 判断 346"/>
        <xdr:cNvSpPr/>
      </xdr:nvSpPr>
      <xdr:spPr>
        <a:xfrm>
          <a:off x="8699500" y="969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11663</xdr:rowOff>
    </xdr:from>
    <xdr:ext cx="469744" cy="259045"/>
    <xdr:sp macro="" textlink="">
      <xdr:nvSpPr>
        <xdr:cNvPr id="348" name="テキスト ボックス 347"/>
        <xdr:cNvSpPr txBox="1"/>
      </xdr:nvSpPr>
      <xdr:spPr>
        <a:xfrm>
          <a:off x="8515428" y="978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66548</xdr:rowOff>
    </xdr:from>
    <xdr:to>
      <xdr:col>41</xdr:col>
      <xdr:colOff>50800</xdr:colOff>
      <xdr:row>55</xdr:row>
      <xdr:rowOff>32601</xdr:rowOff>
    </xdr:to>
    <xdr:cxnSp macro="">
      <xdr:nvCxnSpPr>
        <xdr:cNvPr id="349" name="直線コネクタ 348"/>
        <xdr:cNvCxnSpPr/>
      </xdr:nvCxnSpPr>
      <xdr:spPr>
        <a:xfrm>
          <a:off x="6972300" y="9324848"/>
          <a:ext cx="889000" cy="13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65412</xdr:rowOff>
    </xdr:from>
    <xdr:to>
      <xdr:col>41</xdr:col>
      <xdr:colOff>101600</xdr:colOff>
      <xdr:row>56</xdr:row>
      <xdr:rowOff>167012</xdr:rowOff>
    </xdr:to>
    <xdr:sp macro="" textlink="">
      <xdr:nvSpPr>
        <xdr:cNvPr id="350" name="フローチャート: 判断 349"/>
        <xdr:cNvSpPr/>
      </xdr:nvSpPr>
      <xdr:spPr>
        <a:xfrm>
          <a:off x="7810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158139</xdr:rowOff>
    </xdr:from>
    <xdr:ext cx="469744" cy="259045"/>
    <xdr:sp macro="" textlink="">
      <xdr:nvSpPr>
        <xdr:cNvPr id="351" name="テキスト ボックス 350"/>
        <xdr:cNvSpPr txBox="1"/>
      </xdr:nvSpPr>
      <xdr:spPr>
        <a:xfrm>
          <a:off x="7626428" y="97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89415</xdr:rowOff>
    </xdr:from>
    <xdr:to>
      <xdr:col>36</xdr:col>
      <xdr:colOff>165100</xdr:colOff>
      <xdr:row>57</xdr:row>
      <xdr:rowOff>19565</xdr:rowOff>
    </xdr:to>
    <xdr:sp macro="" textlink="">
      <xdr:nvSpPr>
        <xdr:cNvPr id="352" name="フローチャート: 判断 351"/>
        <xdr:cNvSpPr/>
      </xdr:nvSpPr>
      <xdr:spPr>
        <a:xfrm>
          <a:off x="69215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10692</xdr:rowOff>
    </xdr:from>
    <xdr:ext cx="469744" cy="259045"/>
    <xdr:sp macro="" textlink="">
      <xdr:nvSpPr>
        <xdr:cNvPr id="353" name="テキスト ボックス 352"/>
        <xdr:cNvSpPr txBox="1"/>
      </xdr:nvSpPr>
      <xdr:spPr>
        <a:xfrm>
          <a:off x="6737428" y="97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159995</xdr:rowOff>
    </xdr:from>
    <xdr:to>
      <xdr:col>55</xdr:col>
      <xdr:colOff>50800</xdr:colOff>
      <xdr:row>56</xdr:row>
      <xdr:rowOff>90145</xdr:rowOff>
    </xdr:to>
    <xdr:sp macro="" textlink="">
      <xdr:nvSpPr>
        <xdr:cNvPr id="359" name="楕円 358"/>
        <xdr:cNvSpPr/>
      </xdr:nvSpPr>
      <xdr:spPr>
        <a:xfrm>
          <a:off x="10426700" y="958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11422</xdr:rowOff>
    </xdr:from>
    <xdr:ext cx="469744" cy="259045"/>
    <xdr:sp macro="" textlink="">
      <xdr:nvSpPr>
        <xdr:cNvPr id="360" name="農林水産業費該当値テキスト"/>
        <xdr:cNvSpPr txBox="1"/>
      </xdr:nvSpPr>
      <xdr:spPr>
        <a:xfrm>
          <a:off x="10528300" y="9441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46437</xdr:rowOff>
    </xdr:from>
    <xdr:to>
      <xdr:col>50</xdr:col>
      <xdr:colOff>165100</xdr:colOff>
      <xdr:row>56</xdr:row>
      <xdr:rowOff>148037</xdr:rowOff>
    </xdr:to>
    <xdr:sp macro="" textlink="">
      <xdr:nvSpPr>
        <xdr:cNvPr id="361" name="楕円 360"/>
        <xdr:cNvSpPr/>
      </xdr:nvSpPr>
      <xdr:spPr>
        <a:xfrm>
          <a:off x="9588500" y="964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164564</xdr:rowOff>
    </xdr:from>
    <xdr:ext cx="469744" cy="259045"/>
    <xdr:sp macro="" textlink="">
      <xdr:nvSpPr>
        <xdr:cNvPr id="362" name="テキスト ボックス 361"/>
        <xdr:cNvSpPr txBox="1"/>
      </xdr:nvSpPr>
      <xdr:spPr>
        <a:xfrm>
          <a:off x="9404428" y="942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58782</xdr:rowOff>
    </xdr:from>
    <xdr:to>
      <xdr:col>46</xdr:col>
      <xdr:colOff>38100</xdr:colOff>
      <xdr:row>56</xdr:row>
      <xdr:rowOff>160382</xdr:rowOff>
    </xdr:to>
    <xdr:sp macro="" textlink="">
      <xdr:nvSpPr>
        <xdr:cNvPr id="363" name="楕円 362"/>
        <xdr:cNvSpPr/>
      </xdr:nvSpPr>
      <xdr:spPr>
        <a:xfrm>
          <a:off x="8699500" y="96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5459</xdr:rowOff>
    </xdr:from>
    <xdr:ext cx="469744" cy="259045"/>
    <xdr:sp macro="" textlink="">
      <xdr:nvSpPr>
        <xdr:cNvPr id="364" name="テキスト ボックス 363"/>
        <xdr:cNvSpPr txBox="1"/>
      </xdr:nvSpPr>
      <xdr:spPr>
        <a:xfrm>
          <a:off x="8515428" y="943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153251</xdr:rowOff>
    </xdr:from>
    <xdr:to>
      <xdr:col>41</xdr:col>
      <xdr:colOff>101600</xdr:colOff>
      <xdr:row>55</xdr:row>
      <xdr:rowOff>83401</xdr:rowOff>
    </xdr:to>
    <xdr:sp macro="" textlink="">
      <xdr:nvSpPr>
        <xdr:cNvPr id="365" name="楕円 364"/>
        <xdr:cNvSpPr/>
      </xdr:nvSpPr>
      <xdr:spPr>
        <a:xfrm>
          <a:off x="7810500" y="941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99928</xdr:rowOff>
    </xdr:from>
    <xdr:ext cx="469744" cy="259045"/>
    <xdr:sp macro="" textlink="">
      <xdr:nvSpPr>
        <xdr:cNvPr id="366" name="テキスト ボックス 365"/>
        <xdr:cNvSpPr txBox="1"/>
      </xdr:nvSpPr>
      <xdr:spPr>
        <a:xfrm>
          <a:off x="7626428" y="918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15748</xdr:rowOff>
    </xdr:from>
    <xdr:to>
      <xdr:col>36</xdr:col>
      <xdr:colOff>165100</xdr:colOff>
      <xdr:row>54</xdr:row>
      <xdr:rowOff>117348</xdr:rowOff>
    </xdr:to>
    <xdr:sp macro="" textlink="">
      <xdr:nvSpPr>
        <xdr:cNvPr id="367" name="楕円 366"/>
        <xdr:cNvSpPr/>
      </xdr:nvSpPr>
      <xdr:spPr>
        <a:xfrm>
          <a:off x="6921500" y="927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133875</xdr:rowOff>
    </xdr:from>
    <xdr:ext cx="534377" cy="259045"/>
    <xdr:sp macro="" textlink="">
      <xdr:nvSpPr>
        <xdr:cNvPr id="368" name="テキスト ボックス 367"/>
        <xdr:cNvSpPr txBox="1"/>
      </xdr:nvSpPr>
      <xdr:spPr>
        <a:xfrm>
          <a:off x="6705111" y="904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88314</xdr:rowOff>
    </xdr:from>
    <xdr:to>
      <xdr:col>54</xdr:col>
      <xdr:colOff>189865</xdr:colOff>
      <xdr:row>79</xdr:row>
      <xdr:rowOff>54318</xdr:rowOff>
    </xdr:to>
    <xdr:cxnSp macro="">
      <xdr:nvCxnSpPr>
        <xdr:cNvPr id="394" name="直線コネクタ 393"/>
        <xdr:cNvCxnSpPr/>
      </xdr:nvCxnSpPr>
      <xdr:spPr>
        <a:xfrm flipV="1">
          <a:off x="10475595" y="12089814"/>
          <a:ext cx="1270" cy="150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58145</xdr:rowOff>
    </xdr:from>
    <xdr:ext cx="469744" cy="259045"/>
    <xdr:sp macro="" textlink="">
      <xdr:nvSpPr>
        <xdr:cNvPr id="395" name="商工費最小値テキスト"/>
        <xdr:cNvSpPr txBox="1"/>
      </xdr:nvSpPr>
      <xdr:spPr>
        <a:xfrm>
          <a:off x="10528300" y="1360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54318</xdr:rowOff>
    </xdr:from>
    <xdr:to>
      <xdr:col>55</xdr:col>
      <xdr:colOff>88900</xdr:colOff>
      <xdr:row>79</xdr:row>
      <xdr:rowOff>54318</xdr:rowOff>
    </xdr:to>
    <xdr:cxnSp macro="">
      <xdr:nvCxnSpPr>
        <xdr:cNvPr id="396" name="直線コネクタ 395"/>
        <xdr:cNvCxnSpPr/>
      </xdr:nvCxnSpPr>
      <xdr:spPr>
        <a:xfrm>
          <a:off x="10388600" y="135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34991</xdr:rowOff>
    </xdr:from>
    <xdr:ext cx="534377" cy="259045"/>
    <xdr:sp macro="" textlink="">
      <xdr:nvSpPr>
        <xdr:cNvPr id="397" name="商工費最大値テキスト"/>
        <xdr:cNvSpPr txBox="1"/>
      </xdr:nvSpPr>
      <xdr:spPr>
        <a:xfrm>
          <a:off x="10528300" y="118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88314</xdr:rowOff>
    </xdr:from>
    <xdr:to>
      <xdr:col>55</xdr:col>
      <xdr:colOff>88900</xdr:colOff>
      <xdr:row>70</xdr:row>
      <xdr:rowOff>88314</xdr:rowOff>
    </xdr:to>
    <xdr:cxnSp macro="">
      <xdr:nvCxnSpPr>
        <xdr:cNvPr id="398" name="直線コネクタ 397"/>
        <xdr:cNvCxnSpPr/>
      </xdr:nvCxnSpPr>
      <xdr:spPr>
        <a:xfrm>
          <a:off x="10388600" y="12089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152893</xdr:rowOff>
    </xdr:from>
    <xdr:to>
      <xdr:col>55</xdr:col>
      <xdr:colOff>0</xdr:colOff>
      <xdr:row>78</xdr:row>
      <xdr:rowOff>47591</xdr:rowOff>
    </xdr:to>
    <xdr:cxnSp macro="">
      <xdr:nvCxnSpPr>
        <xdr:cNvPr id="399" name="直線コネクタ 398"/>
        <xdr:cNvCxnSpPr/>
      </xdr:nvCxnSpPr>
      <xdr:spPr>
        <a:xfrm flipV="1">
          <a:off x="9639300" y="13354543"/>
          <a:ext cx="838200" cy="6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146390</xdr:rowOff>
    </xdr:from>
    <xdr:ext cx="534377" cy="259045"/>
    <xdr:sp macro="" textlink="">
      <xdr:nvSpPr>
        <xdr:cNvPr id="400" name="商工費平均値テキスト"/>
        <xdr:cNvSpPr txBox="1"/>
      </xdr:nvSpPr>
      <xdr:spPr>
        <a:xfrm>
          <a:off x="10528300" y="13348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167963</xdr:rowOff>
    </xdr:from>
    <xdr:to>
      <xdr:col>55</xdr:col>
      <xdr:colOff>50800</xdr:colOff>
      <xdr:row>78</xdr:row>
      <xdr:rowOff>98113</xdr:rowOff>
    </xdr:to>
    <xdr:sp macro="" textlink="">
      <xdr:nvSpPr>
        <xdr:cNvPr id="401" name="フローチャート: 判断 400"/>
        <xdr:cNvSpPr/>
      </xdr:nvSpPr>
      <xdr:spPr>
        <a:xfrm>
          <a:off x="104267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43459</xdr:rowOff>
    </xdr:from>
    <xdr:to>
      <xdr:col>50</xdr:col>
      <xdr:colOff>114300</xdr:colOff>
      <xdr:row>78</xdr:row>
      <xdr:rowOff>47591</xdr:rowOff>
    </xdr:to>
    <xdr:cxnSp macro="">
      <xdr:nvCxnSpPr>
        <xdr:cNvPr id="402" name="直線コネクタ 401"/>
        <xdr:cNvCxnSpPr/>
      </xdr:nvCxnSpPr>
      <xdr:spPr>
        <a:xfrm>
          <a:off x="8750300" y="13416559"/>
          <a:ext cx="889000" cy="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104853</xdr:rowOff>
    </xdr:from>
    <xdr:to>
      <xdr:col>50</xdr:col>
      <xdr:colOff>165100</xdr:colOff>
      <xdr:row>79</xdr:row>
      <xdr:rowOff>35003</xdr:rowOff>
    </xdr:to>
    <xdr:sp macro="" textlink="">
      <xdr:nvSpPr>
        <xdr:cNvPr id="403" name="フローチャート: 判断 402"/>
        <xdr:cNvSpPr/>
      </xdr:nvSpPr>
      <xdr:spPr>
        <a:xfrm>
          <a:off x="9588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26130</xdr:rowOff>
    </xdr:from>
    <xdr:ext cx="469744" cy="259045"/>
    <xdr:sp macro="" textlink="">
      <xdr:nvSpPr>
        <xdr:cNvPr id="404" name="テキスト ボックス 403"/>
        <xdr:cNvSpPr txBox="1"/>
      </xdr:nvSpPr>
      <xdr:spPr>
        <a:xfrm>
          <a:off x="9404428" y="1357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34936</xdr:rowOff>
    </xdr:from>
    <xdr:to>
      <xdr:col>45</xdr:col>
      <xdr:colOff>177800</xdr:colOff>
      <xdr:row>78</xdr:row>
      <xdr:rowOff>43459</xdr:rowOff>
    </xdr:to>
    <xdr:cxnSp macro="">
      <xdr:nvCxnSpPr>
        <xdr:cNvPr id="405" name="直線コネクタ 404"/>
        <xdr:cNvCxnSpPr/>
      </xdr:nvCxnSpPr>
      <xdr:spPr>
        <a:xfrm>
          <a:off x="7861300" y="13408036"/>
          <a:ext cx="889000" cy="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110421</xdr:rowOff>
    </xdr:from>
    <xdr:to>
      <xdr:col>46</xdr:col>
      <xdr:colOff>38100</xdr:colOff>
      <xdr:row>79</xdr:row>
      <xdr:rowOff>40571</xdr:rowOff>
    </xdr:to>
    <xdr:sp macro="" textlink="">
      <xdr:nvSpPr>
        <xdr:cNvPr id="406" name="フローチャート: 判断 405"/>
        <xdr:cNvSpPr/>
      </xdr:nvSpPr>
      <xdr:spPr>
        <a:xfrm>
          <a:off x="8699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31698</xdr:rowOff>
    </xdr:from>
    <xdr:ext cx="469744" cy="259045"/>
    <xdr:sp macro="" textlink="">
      <xdr:nvSpPr>
        <xdr:cNvPr id="407" name="テキスト ボックス 406"/>
        <xdr:cNvSpPr txBox="1"/>
      </xdr:nvSpPr>
      <xdr:spPr>
        <a:xfrm>
          <a:off x="8515428" y="1357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34936</xdr:rowOff>
    </xdr:from>
    <xdr:to>
      <xdr:col>41</xdr:col>
      <xdr:colOff>50800</xdr:colOff>
      <xdr:row>78</xdr:row>
      <xdr:rowOff>45386</xdr:rowOff>
    </xdr:to>
    <xdr:cxnSp macro="">
      <xdr:nvCxnSpPr>
        <xdr:cNvPr id="408" name="直線コネクタ 407"/>
        <xdr:cNvCxnSpPr/>
      </xdr:nvCxnSpPr>
      <xdr:spPr>
        <a:xfrm flipV="1">
          <a:off x="6972300" y="13408036"/>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95154</xdr:rowOff>
    </xdr:from>
    <xdr:to>
      <xdr:col>41</xdr:col>
      <xdr:colOff>101600</xdr:colOff>
      <xdr:row>79</xdr:row>
      <xdr:rowOff>25304</xdr:rowOff>
    </xdr:to>
    <xdr:sp macro="" textlink="">
      <xdr:nvSpPr>
        <xdr:cNvPr id="409" name="フローチャート: 判断 408"/>
        <xdr:cNvSpPr/>
      </xdr:nvSpPr>
      <xdr:spPr>
        <a:xfrm>
          <a:off x="7810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16431</xdr:rowOff>
    </xdr:from>
    <xdr:ext cx="469744" cy="259045"/>
    <xdr:sp macro="" textlink="">
      <xdr:nvSpPr>
        <xdr:cNvPr id="410" name="テキスト ボックス 409"/>
        <xdr:cNvSpPr txBox="1"/>
      </xdr:nvSpPr>
      <xdr:spPr>
        <a:xfrm>
          <a:off x="7626428" y="1356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114601</xdr:rowOff>
    </xdr:from>
    <xdr:to>
      <xdr:col>36</xdr:col>
      <xdr:colOff>165100</xdr:colOff>
      <xdr:row>79</xdr:row>
      <xdr:rowOff>44751</xdr:rowOff>
    </xdr:to>
    <xdr:sp macro="" textlink="">
      <xdr:nvSpPr>
        <xdr:cNvPr id="411" name="フローチャート: 判断 410"/>
        <xdr:cNvSpPr/>
      </xdr:nvSpPr>
      <xdr:spPr>
        <a:xfrm>
          <a:off x="6921500" y="1348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35878</xdr:rowOff>
    </xdr:from>
    <xdr:ext cx="469744" cy="259045"/>
    <xdr:sp macro="" textlink="">
      <xdr:nvSpPr>
        <xdr:cNvPr id="412" name="テキスト ボックス 411"/>
        <xdr:cNvSpPr txBox="1"/>
      </xdr:nvSpPr>
      <xdr:spPr>
        <a:xfrm>
          <a:off x="6737428" y="1358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102093</xdr:rowOff>
    </xdr:from>
    <xdr:to>
      <xdr:col>55</xdr:col>
      <xdr:colOff>50800</xdr:colOff>
      <xdr:row>78</xdr:row>
      <xdr:rowOff>32243</xdr:rowOff>
    </xdr:to>
    <xdr:sp macro="" textlink="">
      <xdr:nvSpPr>
        <xdr:cNvPr id="418" name="楕円 417"/>
        <xdr:cNvSpPr/>
      </xdr:nvSpPr>
      <xdr:spPr>
        <a:xfrm>
          <a:off x="10426700" y="1330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124970</xdr:rowOff>
    </xdr:from>
    <xdr:ext cx="534377" cy="259045"/>
    <xdr:sp macro="" textlink="">
      <xdr:nvSpPr>
        <xdr:cNvPr id="419" name="商工費該当値テキスト"/>
        <xdr:cNvSpPr txBox="1"/>
      </xdr:nvSpPr>
      <xdr:spPr>
        <a:xfrm>
          <a:off x="10528300" y="1315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168241</xdr:rowOff>
    </xdr:from>
    <xdr:to>
      <xdr:col>50</xdr:col>
      <xdr:colOff>165100</xdr:colOff>
      <xdr:row>78</xdr:row>
      <xdr:rowOff>98391</xdr:rowOff>
    </xdr:to>
    <xdr:sp macro="" textlink="">
      <xdr:nvSpPr>
        <xdr:cNvPr id="420" name="楕円 419"/>
        <xdr:cNvSpPr/>
      </xdr:nvSpPr>
      <xdr:spPr>
        <a:xfrm>
          <a:off x="9588500" y="133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114918</xdr:rowOff>
    </xdr:from>
    <xdr:ext cx="534377" cy="259045"/>
    <xdr:sp macro="" textlink="">
      <xdr:nvSpPr>
        <xdr:cNvPr id="421" name="テキスト ボックス 420"/>
        <xdr:cNvSpPr txBox="1"/>
      </xdr:nvSpPr>
      <xdr:spPr>
        <a:xfrm>
          <a:off x="9372111" y="1314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164109</xdr:rowOff>
    </xdr:from>
    <xdr:to>
      <xdr:col>46</xdr:col>
      <xdr:colOff>38100</xdr:colOff>
      <xdr:row>78</xdr:row>
      <xdr:rowOff>94259</xdr:rowOff>
    </xdr:to>
    <xdr:sp macro="" textlink="">
      <xdr:nvSpPr>
        <xdr:cNvPr id="422" name="楕円 421"/>
        <xdr:cNvSpPr/>
      </xdr:nvSpPr>
      <xdr:spPr>
        <a:xfrm>
          <a:off x="8699500" y="1336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110786</xdr:rowOff>
    </xdr:from>
    <xdr:ext cx="534377" cy="259045"/>
    <xdr:sp macro="" textlink="">
      <xdr:nvSpPr>
        <xdr:cNvPr id="423" name="テキスト ボックス 422"/>
        <xdr:cNvSpPr txBox="1"/>
      </xdr:nvSpPr>
      <xdr:spPr>
        <a:xfrm>
          <a:off x="8483111" y="1314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155586</xdr:rowOff>
    </xdr:from>
    <xdr:to>
      <xdr:col>41</xdr:col>
      <xdr:colOff>101600</xdr:colOff>
      <xdr:row>78</xdr:row>
      <xdr:rowOff>85736</xdr:rowOff>
    </xdr:to>
    <xdr:sp macro="" textlink="">
      <xdr:nvSpPr>
        <xdr:cNvPr id="424" name="楕円 423"/>
        <xdr:cNvSpPr/>
      </xdr:nvSpPr>
      <xdr:spPr>
        <a:xfrm>
          <a:off x="7810500" y="1335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102263</xdr:rowOff>
    </xdr:from>
    <xdr:ext cx="534377" cy="259045"/>
    <xdr:sp macro="" textlink="">
      <xdr:nvSpPr>
        <xdr:cNvPr id="425" name="テキスト ボックス 424"/>
        <xdr:cNvSpPr txBox="1"/>
      </xdr:nvSpPr>
      <xdr:spPr>
        <a:xfrm>
          <a:off x="7594111" y="1313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166036</xdr:rowOff>
    </xdr:from>
    <xdr:to>
      <xdr:col>36</xdr:col>
      <xdr:colOff>165100</xdr:colOff>
      <xdr:row>78</xdr:row>
      <xdr:rowOff>96186</xdr:rowOff>
    </xdr:to>
    <xdr:sp macro="" textlink="">
      <xdr:nvSpPr>
        <xdr:cNvPr id="426" name="楕円 425"/>
        <xdr:cNvSpPr/>
      </xdr:nvSpPr>
      <xdr:spPr>
        <a:xfrm>
          <a:off x="6921500" y="1336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112713</xdr:rowOff>
    </xdr:from>
    <xdr:ext cx="534377" cy="259045"/>
    <xdr:sp macro="" textlink="">
      <xdr:nvSpPr>
        <xdr:cNvPr id="427" name="テキスト ボックス 426"/>
        <xdr:cNvSpPr txBox="1"/>
      </xdr:nvSpPr>
      <xdr:spPr>
        <a:xfrm>
          <a:off x="6705111" y="1314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65162</xdr:rowOff>
    </xdr:from>
    <xdr:to>
      <xdr:col>54</xdr:col>
      <xdr:colOff>189865</xdr:colOff>
      <xdr:row>98</xdr:row>
      <xdr:rowOff>76591</xdr:rowOff>
    </xdr:to>
    <xdr:cxnSp macro="">
      <xdr:nvCxnSpPr>
        <xdr:cNvPr id="451" name="直線コネクタ 450"/>
        <xdr:cNvCxnSpPr/>
      </xdr:nvCxnSpPr>
      <xdr:spPr>
        <a:xfrm flipV="1">
          <a:off x="10475595" y="15667112"/>
          <a:ext cx="1270" cy="121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80418</xdr:rowOff>
    </xdr:from>
    <xdr:ext cx="534377" cy="259045"/>
    <xdr:sp macro="" textlink="">
      <xdr:nvSpPr>
        <xdr:cNvPr id="452" name="土木費最小値テキスト"/>
        <xdr:cNvSpPr txBox="1"/>
      </xdr:nvSpPr>
      <xdr:spPr>
        <a:xfrm>
          <a:off x="10528300" y="1688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76591</xdr:rowOff>
    </xdr:from>
    <xdr:to>
      <xdr:col>55</xdr:col>
      <xdr:colOff>88900</xdr:colOff>
      <xdr:row>98</xdr:row>
      <xdr:rowOff>76591</xdr:rowOff>
    </xdr:to>
    <xdr:cxnSp macro="">
      <xdr:nvCxnSpPr>
        <xdr:cNvPr id="453" name="直線コネクタ 452"/>
        <xdr:cNvCxnSpPr/>
      </xdr:nvCxnSpPr>
      <xdr:spPr>
        <a:xfrm>
          <a:off x="10388600" y="1687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11839</xdr:rowOff>
    </xdr:from>
    <xdr:ext cx="599010" cy="259045"/>
    <xdr:sp macro="" textlink="">
      <xdr:nvSpPr>
        <xdr:cNvPr id="454" name="土木費最大値テキスト"/>
        <xdr:cNvSpPr txBox="1"/>
      </xdr:nvSpPr>
      <xdr:spPr>
        <a:xfrm>
          <a:off x="10528300" y="1544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177,282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65162</xdr:rowOff>
    </xdr:from>
    <xdr:to>
      <xdr:col>55</xdr:col>
      <xdr:colOff>88900</xdr:colOff>
      <xdr:row>91</xdr:row>
      <xdr:rowOff>65162</xdr:rowOff>
    </xdr:to>
    <xdr:cxnSp macro="">
      <xdr:nvCxnSpPr>
        <xdr:cNvPr id="455" name="直線コネクタ 454"/>
        <xdr:cNvCxnSpPr/>
      </xdr:nvCxnSpPr>
      <xdr:spPr>
        <a:xfrm>
          <a:off x="10388600" y="1566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140249</xdr:rowOff>
    </xdr:from>
    <xdr:to>
      <xdr:col>55</xdr:col>
      <xdr:colOff>0</xdr:colOff>
      <xdr:row>97</xdr:row>
      <xdr:rowOff>45372</xdr:rowOff>
    </xdr:to>
    <xdr:cxnSp macro="">
      <xdr:nvCxnSpPr>
        <xdr:cNvPr id="456" name="直線コネクタ 455"/>
        <xdr:cNvCxnSpPr/>
      </xdr:nvCxnSpPr>
      <xdr:spPr>
        <a:xfrm>
          <a:off x="9639300" y="16599449"/>
          <a:ext cx="838200" cy="7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22049</xdr:rowOff>
    </xdr:from>
    <xdr:ext cx="534377" cy="259045"/>
    <xdr:sp macro="" textlink="">
      <xdr:nvSpPr>
        <xdr:cNvPr id="457" name="土木費平均値テキスト"/>
        <xdr:cNvSpPr txBox="1"/>
      </xdr:nvSpPr>
      <xdr:spPr>
        <a:xfrm>
          <a:off x="10528300" y="16652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43622</xdr:rowOff>
    </xdr:from>
    <xdr:to>
      <xdr:col>55</xdr:col>
      <xdr:colOff>50800</xdr:colOff>
      <xdr:row>97</xdr:row>
      <xdr:rowOff>145222</xdr:rowOff>
    </xdr:to>
    <xdr:sp macro="" textlink="">
      <xdr:nvSpPr>
        <xdr:cNvPr id="458" name="フローチャート: 判断 457"/>
        <xdr:cNvSpPr/>
      </xdr:nvSpPr>
      <xdr:spPr>
        <a:xfrm>
          <a:off x="104267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107795</xdr:rowOff>
    </xdr:from>
    <xdr:to>
      <xdr:col>50</xdr:col>
      <xdr:colOff>114300</xdr:colOff>
      <xdr:row>96</xdr:row>
      <xdr:rowOff>140249</xdr:rowOff>
    </xdr:to>
    <xdr:cxnSp macro="">
      <xdr:nvCxnSpPr>
        <xdr:cNvPr id="459" name="直線コネクタ 458"/>
        <xdr:cNvCxnSpPr/>
      </xdr:nvCxnSpPr>
      <xdr:spPr>
        <a:xfrm>
          <a:off x="8750300" y="16566995"/>
          <a:ext cx="889000" cy="3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48416</xdr:rowOff>
    </xdr:from>
    <xdr:to>
      <xdr:col>50</xdr:col>
      <xdr:colOff>165100</xdr:colOff>
      <xdr:row>97</xdr:row>
      <xdr:rowOff>150016</xdr:rowOff>
    </xdr:to>
    <xdr:sp macro="" textlink="">
      <xdr:nvSpPr>
        <xdr:cNvPr id="460" name="フローチャート: 判断 459"/>
        <xdr:cNvSpPr/>
      </xdr:nvSpPr>
      <xdr:spPr>
        <a:xfrm>
          <a:off x="9588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141143</xdr:rowOff>
    </xdr:from>
    <xdr:ext cx="534377" cy="259045"/>
    <xdr:sp macro="" textlink="">
      <xdr:nvSpPr>
        <xdr:cNvPr id="461" name="テキスト ボックス 460"/>
        <xdr:cNvSpPr txBox="1"/>
      </xdr:nvSpPr>
      <xdr:spPr>
        <a:xfrm>
          <a:off x="9372111" y="1677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107795</xdr:rowOff>
    </xdr:from>
    <xdr:to>
      <xdr:col>45</xdr:col>
      <xdr:colOff>177800</xdr:colOff>
      <xdr:row>96</xdr:row>
      <xdr:rowOff>112816</xdr:rowOff>
    </xdr:to>
    <xdr:cxnSp macro="">
      <xdr:nvCxnSpPr>
        <xdr:cNvPr id="462" name="直線コネクタ 461"/>
        <xdr:cNvCxnSpPr/>
      </xdr:nvCxnSpPr>
      <xdr:spPr>
        <a:xfrm flipV="1">
          <a:off x="7861300" y="16566995"/>
          <a:ext cx="889000" cy="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40909</xdr:rowOff>
    </xdr:from>
    <xdr:to>
      <xdr:col>46</xdr:col>
      <xdr:colOff>38100</xdr:colOff>
      <xdr:row>97</xdr:row>
      <xdr:rowOff>142509</xdr:rowOff>
    </xdr:to>
    <xdr:sp macro="" textlink="">
      <xdr:nvSpPr>
        <xdr:cNvPr id="463" name="フローチャート: 判断 462"/>
        <xdr:cNvSpPr/>
      </xdr:nvSpPr>
      <xdr:spPr>
        <a:xfrm>
          <a:off x="8699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133636</xdr:rowOff>
    </xdr:from>
    <xdr:ext cx="534377" cy="259045"/>
    <xdr:sp macro="" textlink="">
      <xdr:nvSpPr>
        <xdr:cNvPr id="464" name="テキスト ボックス 463"/>
        <xdr:cNvSpPr txBox="1"/>
      </xdr:nvSpPr>
      <xdr:spPr>
        <a:xfrm>
          <a:off x="8483111" y="1676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112816</xdr:rowOff>
    </xdr:from>
    <xdr:to>
      <xdr:col>41</xdr:col>
      <xdr:colOff>50800</xdr:colOff>
      <xdr:row>97</xdr:row>
      <xdr:rowOff>3927</xdr:rowOff>
    </xdr:to>
    <xdr:cxnSp macro="">
      <xdr:nvCxnSpPr>
        <xdr:cNvPr id="465" name="直線コネクタ 464"/>
        <xdr:cNvCxnSpPr/>
      </xdr:nvCxnSpPr>
      <xdr:spPr>
        <a:xfrm flipV="1">
          <a:off x="6972300" y="16572016"/>
          <a:ext cx="889000" cy="6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60134</xdr:rowOff>
    </xdr:from>
    <xdr:to>
      <xdr:col>41</xdr:col>
      <xdr:colOff>101600</xdr:colOff>
      <xdr:row>97</xdr:row>
      <xdr:rowOff>161734</xdr:rowOff>
    </xdr:to>
    <xdr:sp macro="" textlink="">
      <xdr:nvSpPr>
        <xdr:cNvPr id="466" name="フローチャート: 判断 465"/>
        <xdr:cNvSpPr/>
      </xdr:nvSpPr>
      <xdr:spPr>
        <a:xfrm>
          <a:off x="7810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152861</xdr:rowOff>
    </xdr:from>
    <xdr:ext cx="534377" cy="259045"/>
    <xdr:sp macro="" textlink="">
      <xdr:nvSpPr>
        <xdr:cNvPr id="467" name="テキスト ボックス 466"/>
        <xdr:cNvSpPr txBox="1"/>
      </xdr:nvSpPr>
      <xdr:spPr>
        <a:xfrm>
          <a:off x="7594111" y="1678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60644</xdr:rowOff>
    </xdr:from>
    <xdr:to>
      <xdr:col>36</xdr:col>
      <xdr:colOff>165100</xdr:colOff>
      <xdr:row>97</xdr:row>
      <xdr:rowOff>162244</xdr:rowOff>
    </xdr:to>
    <xdr:sp macro="" textlink="">
      <xdr:nvSpPr>
        <xdr:cNvPr id="468" name="フローチャート: 判断 467"/>
        <xdr:cNvSpPr/>
      </xdr:nvSpPr>
      <xdr:spPr>
        <a:xfrm>
          <a:off x="6921500" y="1669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153371</xdr:rowOff>
    </xdr:from>
    <xdr:ext cx="534377" cy="259045"/>
    <xdr:sp macro="" textlink="">
      <xdr:nvSpPr>
        <xdr:cNvPr id="469" name="テキスト ボックス 468"/>
        <xdr:cNvSpPr txBox="1"/>
      </xdr:nvSpPr>
      <xdr:spPr>
        <a:xfrm>
          <a:off x="6705111" y="167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166022</xdr:rowOff>
    </xdr:from>
    <xdr:to>
      <xdr:col>55</xdr:col>
      <xdr:colOff>50800</xdr:colOff>
      <xdr:row>97</xdr:row>
      <xdr:rowOff>96172</xdr:rowOff>
    </xdr:to>
    <xdr:sp macro="" textlink="">
      <xdr:nvSpPr>
        <xdr:cNvPr id="475" name="楕円 474"/>
        <xdr:cNvSpPr/>
      </xdr:nvSpPr>
      <xdr:spPr>
        <a:xfrm>
          <a:off x="10426700" y="166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17449</xdr:rowOff>
    </xdr:from>
    <xdr:ext cx="534377" cy="259045"/>
    <xdr:sp macro="" textlink="">
      <xdr:nvSpPr>
        <xdr:cNvPr id="476" name="土木費該当値テキスト"/>
        <xdr:cNvSpPr txBox="1"/>
      </xdr:nvSpPr>
      <xdr:spPr>
        <a:xfrm>
          <a:off x="10528300" y="1647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89449</xdr:rowOff>
    </xdr:from>
    <xdr:to>
      <xdr:col>50</xdr:col>
      <xdr:colOff>165100</xdr:colOff>
      <xdr:row>97</xdr:row>
      <xdr:rowOff>19599</xdr:rowOff>
    </xdr:to>
    <xdr:sp macro="" textlink="">
      <xdr:nvSpPr>
        <xdr:cNvPr id="477" name="楕円 476"/>
        <xdr:cNvSpPr/>
      </xdr:nvSpPr>
      <xdr:spPr>
        <a:xfrm>
          <a:off x="9588500" y="1654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36126</xdr:rowOff>
    </xdr:from>
    <xdr:ext cx="534377" cy="259045"/>
    <xdr:sp macro="" textlink="">
      <xdr:nvSpPr>
        <xdr:cNvPr id="478" name="テキスト ボックス 477"/>
        <xdr:cNvSpPr txBox="1"/>
      </xdr:nvSpPr>
      <xdr:spPr>
        <a:xfrm>
          <a:off x="9372111" y="1632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56995</xdr:rowOff>
    </xdr:from>
    <xdr:to>
      <xdr:col>46</xdr:col>
      <xdr:colOff>38100</xdr:colOff>
      <xdr:row>96</xdr:row>
      <xdr:rowOff>158595</xdr:rowOff>
    </xdr:to>
    <xdr:sp macro="" textlink="">
      <xdr:nvSpPr>
        <xdr:cNvPr id="479" name="楕円 478"/>
        <xdr:cNvSpPr/>
      </xdr:nvSpPr>
      <xdr:spPr>
        <a:xfrm>
          <a:off x="8699500" y="165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3672</xdr:rowOff>
    </xdr:from>
    <xdr:ext cx="534377" cy="259045"/>
    <xdr:sp macro="" textlink="">
      <xdr:nvSpPr>
        <xdr:cNvPr id="480" name="テキスト ボックス 479"/>
        <xdr:cNvSpPr txBox="1"/>
      </xdr:nvSpPr>
      <xdr:spPr>
        <a:xfrm>
          <a:off x="8483111" y="1629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62016</xdr:rowOff>
    </xdr:from>
    <xdr:to>
      <xdr:col>41</xdr:col>
      <xdr:colOff>101600</xdr:colOff>
      <xdr:row>96</xdr:row>
      <xdr:rowOff>163616</xdr:rowOff>
    </xdr:to>
    <xdr:sp macro="" textlink="">
      <xdr:nvSpPr>
        <xdr:cNvPr id="481" name="楕円 480"/>
        <xdr:cNvSpPr/>
      </xdr:nvSpPr>
      <xdr:spPr>
        <a:xfrm>
          <a:off x="7810500" y="1652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8693</xdr:rowOff>
    </xdr:from>
    <xdr:ext cx="534377" cy="259045"/>
    <xdr:sp macro="" textlink="">
      <xdr:nvSpPr>
        <xdr:cNvPr id="482" name="テキスト ボックス 481"/>
        <xdr:cNvSpPr txBox="1"/>
      </xdr:nvSpPr>
      <xdr:spPr>
        <a:xfrm>
          <a:off x="7594111" y="1629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124577</xdr:rowOff>
    </xdr:from>
    <xdr:to>
      <xdr:col>36</xdr:col>
      <xdr:colOff>165100</xdr:colOff>
      <xdr:row>97</xdr:row>
      <xdr:rowOff>54727</xdr:rowOff>
    </xdr:to>
    <xdr:sp macro="" textlink="">
      <xdr:nvSpPr>
        <xdr:cNvPr id="483" name="楕円 482"/>
        <xdr:cNvSpPr/>
      </xdr:nvSpPr>
      <xdr:spPr>
        <a:xfrm>
          <a:off x="6921500" y="1658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71254</xdr:rowOff>
    </xdr:from>
    <xdr:ext cx="534377" cy="259045"/>
    <xdr:sp macro="" textlink="">
      <xdr:nvSpPr>
        <xdr:cNvPr id="484" name="テキスト ボックス 483"/>
        <xdr:cNvSpPr txBox="1"/>
      </xdr:nvSpPr>
      <xdr:spPr>
        <a:xfrm>
          <a:off x="6705111" y="1635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60330</xdr:rowOff>
    </xdr:from>
    <xdr:to>
      <xdr:col>85</xdr:col>
      <xdr:colOff>126364</xdr:colOff>
      <xdr:row>39</xdr:row>
      <xdr:rowOff>985</xdr:rowOff>
    </xdr:to>
    <xdr:cxnSp macro="">
      <xdr:nvCxnSpPr>
        <xdr:cNvPr id="507" name="直線コネクタ 506"/>
        <xdr:cNvCxnSpPr/>
      </xdr:nvCxnSpPr>
      <xdr:spPr>
        <a:xfrm flipV="1">
          <a:off x="16317595" y="5203830"/>
          <a:ext cx="1269" cy="1483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469744" cy="259045"/>
    <xdr:sp macro="" textlink="">
      <xdr:nvSpPr>
        <xdr:cNvPr id="508" name="消防費最小値テキスト"/>
        <xdr:cNvSpPr txBox="1"/>
      </xdr:nvSpPr>
      <xdr:spPr>
        <a:xfrm>
          <a:off x="16370300" y="66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09" name="直線コネクタ 508"/>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7007</xdr:rowOff>
    </xdr:from>
    <xdr:ext cx="534377" cy="259045"/>
    <xdr:sp macro="" textlink="">
      <xdr:nvSpPr>
        <xdr:cNvPr id="510" name="消防費最大値テキスト"/>
        <xdr:cNvSpPr txBox="1"/>
      </xdr:nvSpPr>
      <xdr:spPr>
        <a:xfrm>
          <a:off x="16370300" y="49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60330</xdr:rowOff>
    </xdr:from>
    <xdr:to>
      <xdr:col>86</xdr:col>
      <xdr:colOff>25400</xdr:colOff>
      <xdr:row>30</xdr:row>
      <xdr:rowOff>60330</xdr:rowOff>
    </xdr:to>
    <xdr:cxnSp macro="">
      <xdr:nvCxnSpPr>
        <xdr:cNvPr id="511" name="直線コネクタ 510"/>
        <xdr:cNvCxnSpPr/>
      </xdr:nvCxnSpPr>
      <xdr:spPr>
        <a:xfrm>
          <a:off x="16230600" y="520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139791</xdr:rowOff>
    </xdr:from>
    <xdr:to>
      <xdr:col>85</xdr:col>
      <xdr:colOff>127000</xdr:colOff>
      <xdr:row>38</xdr:row>
      <xdr:rowOff>168229</xdr:rowOff>
    </xdr:to>
    <xdr:cxnSp macro="">
      <xdr:nvCxnSpPr>
        <xdr:cNvPr id="512" name="直線コネクタ 511"/>
        <xdr:cNvCxnSpPr/>
      </xdr:nvCxnSpPr>
      <xdr:spPr>
        <a:xfrm flipV="1">
          <a:off x="15481300" y="6654891"/>
          <a:ext cx="8382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48775</xdr:rowOff>
    </xdr:from>
    <xdr:ext cx="534377" cy="259045"/>
    <xdr:sp macro="" textlink="">
      <xdr:nvSpPr>
        <xdr:cNvPr id="513" name="消防費平均値テキスト"/>
        <xdr:cNvSpPr txBox="1"/>
      </xdr:nvSpPr>
      <xdr:spPr>
        <a:xfrm>
          <a:off x="16370300" y="604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25898</xdr:rowOff>
    </xdr:from>
    <xdr:to>
      <xdr:col>85</xdr:col>
      <xdr:colOff>177800</xdr:colOff>
      <xdr:row>36</xdr:row>
      <xdr:rowOff>127498</xdr:rowOff>
    </xdr:to>
    <xdr:sp macro="" textlink="">
      <xdr:nvSpPr>
        <xdr:cNvPr id="514" name="フローチャート: 判断 513"/>
        <xdr:cNvSpPr/>
      </xdr:nvSpPr>
      <xdr:spPr>
        <a:xfrm>
          <a:off x="16268700" y="619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31161</xdr:rowOff>
    </xdr:from>
    <xdr:to>
      <xdr:col>81</xdr:col>
      <xdr:colOff>50800</xdr:colOff>
      <xdr:row>38</xdr:row>
      <xdr:rowOff>168229</xdr:rowOff>
    </xdr:to>
    <xdr:cxnSp macro="">
      <xdr:nvCxnSpPr>
        <xdr:cNvPr id="515" name="直線コネクタ 514"/>
        <xdr:cNvCxnSpPr/>
      </xdr:nvCxnSpPr>
      <xdr:spPr>
        <a:xfrm>
          <a:off x="14592300" y="6546261"/>
          <a:ext cx="889000" cy="13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45100</xdr:rowOff>
    </xdr:from>
    <xdr:to>
      <xdr:col>81</xdr:col>
      <xdr:colOff>101600</xdr:colOff>
      <xdr:row>36</xdr:row>
      <xdr:rowOff>146700</xdr:rowOff>
    </xdr:to>
    <xdr:sp macro="" textlink="">
      <xdr:nvSpPr>
        <xdr:cNvPr id="516" name="フローチャート: 判断 515"/>
        <xdr:cNvSpPr/>
      </xdr:nvSpPr>
      <xdr:spPr>
        <a:xfrm>
          <a:off x="15430500" y="621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163227</xdr:rowOff>
    </xdr:from>
    <xdr:ext cx="534377" cy="259045"/>
    <xdr:sp macro="" textlink="">
      <xdr:nvSpPr>
        <xdr:cNvPr id="517" name="テキスト ボックス 516"/>
        <xdr:cNvSpPr txBox="1"/>
      </xdr:nvSpPr>
      <xdr:spPr>
        <a:xfrm>
          <a:off x="15214111" y="599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31161</xdr:rowOff>
    </xdr:from>
    <xdr:to>
      <xdr:col>76</xdr:col>
      <xdr:colOff>114300</xdr:colOff>
      <xdr:row>38</xdr:row>
      <xdr:rowOff>157805</xdr:rowOff>
    </xdr:to>
    <xdr:cxnSp macro="">
      <xdr:nvCxnSpPr>
        <xdr:cNvPr id="518" name="直線コネクタ 517"/>
        <xdr:cNvCxnSpPr/>
      </xdr:nvCxnSpPr>
      <xdr:spPr>
        <a:xfrm flipV="1">
          <a:off x="13703300" y="6546261"/>
          <a:ext cx="889000" cy="12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94295</xdr:rowOff>
    </xdr:from>
    <xdr:to>
      <xdr:col>76</xdr:col>
      <xdr:colOff>165100</xdr:colOff>
      <xdr:row>37</xdr:row>
      <xdr:rowOff>24445</xdr:rowOff>
    </xdr:to>
    <xdr:sp macro="" textlink="">
      <xdr:nvSpPr>
        <xdr:cNvPr id="519" name="フローチャート: 判断 518"/>
        <xdr:cNvSpPr/>
      </xdr:nvSpPr>
      <xdr:spPr>
        <a:xfrm>
          <a:off x="14541500" y="62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40972</xdr:rowOff>
    </xdr:from>
    <xdr:ext cx="534377" cy="259045"/>
    <xdr:sp macro="" textlink="">
      <xdr:nvSpPr>
        <xdr:cNvPr id="520" name="テキスト ボックス 519"/>
        <xdr:cNvSpPr txBox="1"/>
      </xdr:nvSpPr>
      <xdr:spPr>
        <a:xfrm>
          <a:off x="14325111" y="604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157805</xdr:rowOff>
    </xdr:from>
    <xdr:to>
      <xdr:col>71</xdr:col>
      <xdr:colOff>177800</xdr:colOff>
      <xdr:row>38</xdr:row>
      <xdr:rowOff>161737</xdr:rowOff>
    </xdr:to>
    <xdr:cxnSp macro="">
      <xdr:nvCxnSpPr>
        <xdr:cNvPr id="521" name="直線コネクタ 520"/>
        <xdr:cNvCxnSpPr/>
      </xdr:nvCxnSpPr>
      <xdr:spPr>
        <a:xfrm flipV="1">
          <a:off x="12814300" y="6672905"/>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103073</xdr:rowOff>
    </xdr:from>
    <xdr:to>
      <xdr:col>72</xdr:col>
      <xdr:colOff>38100</xdr:colOff>
      <xdr:row>37</xdr:row>
      <xdr:rowOff>33223</xdr:rowOff>
    </xdr:to>
    <xdr:sp macro="" textlink="">
      <xdr:nvSpPr>
        <xdr:cNvPr id="522" name="フローチャート: 判断 521"/>
        <xdr:cNvSpPr/>
      </xdr:nvSpPr>
      <xdr:spPr>
        <a:xfrm>
          <a:off x="13652500" y="62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49750</xdr:rowOff>
    </xdr:from>
    <xdr:ext cx="534377" cy="259045"/>
    <xdr:sp macro="" textlink="">
      <xdr:nvSpPr>
        <xdr:cNvPr id="523" name="テキスト ボックス 522"/>
        <xdr:cNvSpPr txBox="1"/>
      </xdr:nvSpPr>
      <xdr:spPr>
        <a:xfrm>
          <a:off x="13436111" y="605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108194</xdr:rowOff>
    </xdr:from>
    <xdr:to>
      <xdr:col>67</xdr:col>
      <xdr:colOff>101600</xdr:colOff>
      <xdr:row>37</xdr:row>
      <xdr:rowOff>38344</xdr:rowOff>
    </xdr:to>
    <xdr:sp macro="" textlink="">
      <xdr:nvSpPr>
        <xdr:cNvPr id="524" name="フローチャート: 判断 523"/>
        <xdr:cNvSpPr/>
      </xdr:nvSpPr>
      <xdr:spPr>
        <a:xfrm>
          <a:off x="12763500" y="628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54871</xdr:rowOff>
    </xdr:from>
    <xdr:ext cx="534377" cy="259045"/>
    <xdr:sp macro="" textlink="">
      <xdr:nvSpPr>
        <xdr:cNvPr id="525" name="テキスト ボックス 524"/>
        <xdr:cNvSpPr txBox="1"/>
      </xdr:nvSpPr>
      <xdr:spPr>
        <a:xfrm>
          <a:off x="12547111" y="605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88991</xdr:rowOff>
    </xdr:from>
    <xdr:to>
      <xdr:col>85</xdr:col>
      <xdr:colOff>177800</xdr:colOff>
      <xdr:row>39</xdr:row>
      <xdr:rowOff>19141</xdr:rowOff>
    </xdr:to>
    <xdr:sp macro="" textlink="">
      <xdr:nvSpPr>
        <xdr:cNvPr id="531" name="楕円 530"/>
        <xdr:cNvSpPr/>
      </xdr:nvSpPr>
      <xdr:spPr>
        <a:xfrm>
          <a:off x="16268700" y="660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3918</xdr:rowOff>
    </xdr:from>
    <xdr:ext cx="469744" cy="259045"/>
    <xdr:sp macro="" textlink="">
      <xdr:nvSpPr>
        <xdr:cNvPr id="532" name="消防費該当値テキスト"/>
        <xdr:cNvSpPr txBox="1"/>
      </xdr:nvSpPr>
      <xdr:spPr>
        <a:xfrm>
          <a:off x="16370300" y="651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117429</xdr:rowOff>
    </xdr:from>
    <xdr:to>
      <xdr:col>81</xdr:col>
      <xdr:colOff>101600</xdr:colOff>
      <xdr:row>39</xdr:row>
      <xdr:rowOff>47579</xdr:rowOff>
    </xdr:to>
    <xdr:sp macro="" textlink="">
      <xdr:nvSpPr>
        <xdr:cNvPr id="533" name="楕円 532"/>
        <xdr:cNvSpPr/>
      </xdr:nvSpPr>
      <xdr:spPr>
        <a:xfrm>
          <a:off x="15430500" y="663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38706</xdr:rowOff>
    </xdr:from>
    <xdr:ext cx="469744" cy="259045"/>
    <xdr:sp macro="" textlink="">
      <xdr:nvSpPr>
        <xdr:cNvPr id="534" name="テキスト ボックス 533"/>
        <xdr:cNvSpPr txBox="1"/>
      </xdr:nvSpPr>
      <xdr:spPr>
        <a:xfrm>
          <a:off x="15246428" y="672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151811</xdr:rowOff>
    </xdr:from>
    <xdr:to>
      <xdr:col>76</xdr:col>
      <xdr:colOff>165100</xdr:colOff>
      <xdr:row>38</xdr:row>
      <xdr:rowOff>81961</xdr:rowOff>
    </xdr:to>
    <xdr:sp macro="" textlink="">
      <xdr:nvSpPr>
        <xdr:cNvPr id="535" name="楕円 534"/>
        <xdr:cNvSpPr/>
      </xdr:nvSpPr>
      <xdr:spPr>
        <a:xfrm>
          <a:off x="14541500" y="649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73088</xdr:rowOff>
    </xdr:from>
    <xdr:ext cx="534377" cy="259045"/>
    <xdr:sp macro="" textlink="">
      <xdr:nvSpPr>
        <xdr:cNvPr id="536" name="テキスト ボックス 535"/>
        <xdr:cNvSpPr txBox="1"/>
      </xdr:nvSpPr>
      <xdr:spPr>
        <a:xfrm>
          <a:off x="14325111" y="658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107005</xdr:rowOff>
    </xdr:from>
    <xdr:to>
      <xdr:col>72</xdr:col>
      <xdr:colOff>38100</xdr:colOff>
      <xdr:row>39</xdr:row>
      <xdr:rowOff>37155</xdr:rowOff>
    </xdr:to>
    <xdr:sp macro="" textlink="">
      <xdr:nvSpPr>
        <xdr:cNvPr id="537" name="楕円 536"/>
        <xdr:cNvSpPr/>
      </xdr:nvSpPr>
      <xdr:spPr>
        <a:xfrm>
          <a:off x="13652500" y="662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28282</xdr:rowOff>
    </xdr:from>
    <xdr:ext cx="469744" cy="259045"/>
    <xdr:sp macro="" textlink="">
      <xdr:nvSpPr>
        <xdr:cNvPr id="538" name="テキスト ボックス 537"/>
        <xdr:cNvSpPr txBox="1"/>
      </xdr:nvSpPr>
      <xdr:spPr>
        <a:xfrm>
          <a:off x="13468428" y="671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110937</xdr:rowOff>
    </xdr:from>
    <xdr:to>
      <xdr:col>67</xdr:col>
      <xdr:colOff>101600</xdr:colOff>
      <xdr:row>39</xdr:row>
      <xdr:rowOff>41087</xdr:rowOff>
    </xdr:to>
    <xdr:sp macro="" textlink="">
      <xdr:nvSpPr>
        <xdr:cNvPr id="539" name="楕円 538"/>
        <xdr:cNvSpPr/>
      </xdr:nvSpPr>
      <xdr:spPr>
        <a:xfrm>
          <a:off x="12763500" y="662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32214</xdr:rowOff>
    </xdr:from>
    <xdr:ext cx="469744" cy="259045"/>
    <xdr:sp macro="" textlink="">
      <xdr:nvSpPr>
        <xdr:cNvPr id="540" name="テキスト ボックス 539"/>
        <xdr:cNvSpPr txBox="1"/>
      </xdr:nvSpPr>
      <xdr:spPr>
        <a:xfrm>
          <a:off x="12579428" y="671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3" name="テキスト ボックス 55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5" name="テキスト ボックス 55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7" name="テキスト ボックス 55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59" name="テキスト ボックス 55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82596</xdr:rowOff>
    </xdr:from>
    <xdr:to>
      <xdr:col>85</xdr:col>
      <xdr:colOff>126364</xdr:colOff>
      <xdr:row>57</xdr:row>
      <xdr:rowOff>38590</xdr:rowOff>
    </xdr:to>
    <xdr:cxnSp macro="">
      <xdr:nvCxnSpPr>
        <xdr:cNvPr id="563" name="直線コネクタ 562"/>
        <xdr:cNvCxnSpPr/>
      </xdr:nvCxnSpPr>
      <xdr:spPr>
        <a:xfrm flipV="1">
          <a:off x="16317595" y="8655096"/>
          <a:ext cx="1269" cy="1156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42417</xdr:rowOff>
    </xdr:from>
    <xdr:ext cx="534377" cy="259045"/>
    <xdr:sp macro="" textlink="">
      <xdr:nvSpPr>
        <xdr:cNvPr id="564" name="教育費最小値テキスト"/>
        <xdr:cNvSpPr txBox="1"/>
      </xdr:nvSpPr>
      <xdr:spPr>
        <a:xfrm>
          <a:off x="16370300" y="98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38590</xdr:rowOff>
    </xdr:from>
    <xdr:to>
      <xdr:col>86</xdr:col>
      <xdr:colOff>25400</xdr:colOff>
      <xdr:row>57</xdr:row>
      <xdr:rowOff>38590</xdr:rowOff>
    </xdr:to>
    <xdr:cxnSp macro="">
      <xdr:nvCxnSpPr>
        <xdr:cNvPr id="565" name="直線コネクタ 564"/>
        <xdr:cNvCxnSpPr/>
      </xdr:nvCxnSpPr>
      <xdr:spPr>
        <a:xfrm>
          <a:off x="16230600" y="98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29273</xdr:rowOff>
    </xdr:from>
    <xdr:ext cx="534377" cy="259045"/>
    <xdr:sp macro="" textlink="">
      <xdr:nvSpPr>
        <xdr:cNvPr id="566" name="教育費最大値テキスト"/>
        <xdr:cNvSpPr txBox="1"/>
      </xdr:nvSpPr>
      <xdr:spPr>
        <a:xfrm>
          <a:off x="16370300" y="843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82596</xdr:rowOff>
    </xdr:from>
    <xdr:to>
      <xdr:col>86</xdr:col>
      <xdr:colOff>25400</xdr:colOff>
      <xdr:row>50</xdr:row>
      <xdr:rowOff>82596</xdr:rowOff>
    </xdr:to>
    <xdr:cxnSp macro="">
      <xdr:nvCxnSpPr>
        <xdr:cNvPr id="567" name="直線コネクタ 566"/>
        <xdr:cNvCxnSpPr/>
      </xdr:nvCxnSpPr>
      <xdr:spPr>
        <a:xfrm>
          <a:off x="16230600" y="86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39619</xdr:rowOff>
    </xdr:from>
    <xdr:to>
      <xdr:col>85</xdr:col>
      <xdr:colOff>127000</xdr:colOff>
      <xdr:row>57</xdr:row>
      <xdr:rowOff>42934</xdr:rowOff>
    </xdr:to>
    <xdr:cxnSp macro="">
      <xdr:nvCxnSpPr>
        <xdr:cNvPr id="568" name="直線コネクタ 567"/>
        <xdr:cNvCxnSpPr/>
      </xdr:nvCxnSpPr>
      <xdr:spPr>
        <a:xfrm flipV="1">
          <a:off x="15481300" y="9469369"/>
          <a:ext cx="838200" cy="34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85054</xdr:rowOff>
    </xdr:from>
    <xdr:ext cx="534377" cy="259045"/>
    <xdr:sp macro="" textlink="">
      <xdr:nvSpPr>
        <xdr:cNvPr id="569" name="教育費平均値テキスト"/>
        <xdr:cNvSpPr txBox="1"/>
      </xdr:nvSpPr>
      <xdr:spPr>
        <a:xfrm>
          <a:off x="16370300" y="9171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62177</xdr:rowOff>
    </xdr:from>
    <xdr:to>
      <xdr:col>85</xdr:col>
      <xdr:colOff>177800</xdr:colOff>
      <xdr:row>54</xdr:row>
      <xdr:rowOff>163777</xdr:rowOff>
    </xdr:to>
    <xdr:sp macro="" textlink="">
      <xdr:nvSpPr>
        <xdr:cNvPr id="570" name="フローチャート: 判断 569"/>
        <xdr:cNvSpPr/>
      </xdr:nvSpPr>
      <xdr:spPr>
        <a:xfrm>
          <a:off x="162687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42934</xdr:rowOff>
    </xdr:from>
    <xdr:to>
      <xdr:col>81</xdr:col>
      <xdr:colOff>50800</xdr:colOff>
      <xdr:row>57</xdr:row>
      <xdr:rowOff>101570</xdr:rowOff>
    </xdr:to>
    <xdr:cxnSp macro="">
      <xdr:nvCxnSpPr>
        <xdr:cNvPr id="571" name="直線コネクタ 570"/>
        <xdr:cNvCxnSpPr/>
      </xdr:nvCxnSpPr>
      <xdr:spPr>
        <a:xfrm flipV="1">
          <a:off x="14592300" y="9815584"/>
          <a:ext cx="889000" cy="5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41374</xdr:rowOff>
    </xdr:from>
    <xdr:to>
      <xdr:col>81</xdr:col>
      <xdr:colOff>101600</xdr:colOff>
      <xdr:row>55</xdr:row>
      <xdr:rowOff>142974</xdr:rowOff>
    </xdr:to>
    <xdr:sp macro="" textlink="">
      <xdr:nvSpPr>
        <xdr:cNvPr id="572" name="フローチャート: 判断 571"/>
        <xdr:cNvSpPr/>
      </xdr:nvSpPr>
      <xdr:spPr>
        <a:xfrm>
          <a:off x="15430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159501</xdr:rowOff>
    </xdr:from>
    <xdr:ext cx="534377" cy="259045"/>
    <xdr:sp macro="" textlink="">
      <xdr:nvSpPr>
        <xdr:cNvPr id="573" name="テキスト ボックス 572"/>
        <xdr:cNvSpPr txBox="1"/>
      </xdr:nvSpPr>
      <xdr:spPr>
        <a:xfrm>
          <a:off x="15214111" y="92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56467</xdr:rowOff>
    </xdr:from>
    <xdr:to>
      <xdr:col>76</xdr:col>
      <xdr:colOff>114300</xdr:colOff>
      <xdr:row>57</xdr:row>
      <xdr:rowOff>101570</xdr:rowOff>
    </xdr:to>
    <xdr:cxnSp macro="">
      <xdr:nvCxnSpPr>
        <xdr:cNvPr id="574" name="直線コネクタ 573"/>
        <xdr:cNvCxnSpPr/>
      </xdr:nvCxnSpPr>
      <xdr:spPr>
        <a:xfrm>
          <a:off x="13703300" y="9829117"/>
          <a:ext cx="889000" cy="4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152314</xdr:rowOff>
    </xdr:from>
    <xdr:to>
      <xdr:col>76</xdr:col>
      <xdr:colOff>165100</xdr:colOff>
      <xdr:row>56</xdr:row>
      <xdr:rowOff>82464</xdr:rowOff>
    </xdr:to>
    <xdr:sp macro="" textlink="">
      <xdr:nvSpPr>
        <xdr:cNvPr id="575" name="フローチャート: 判断 574"/>
        <xdr:cNvSpPr/>
      </xdr:nvSpPr>
      <xdr:spPr>
        <a:xfrm>
          <a:off x="14541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98991</xdr:rowOff>
    </xdr:from>
    <xdr:ext cx="534377" cy="259045"/>
    <xdr:sp macro="" textlink="">
      <xdr:nvSpPr>
        <xdr:cNvPr id="576" name="テキスト ボックス 575"/>
        <xdr:cNvSpPr txBox="1"/>
      </xdr:nvSpPr>
      <xdr:spPr>
        <a:xfrm>
          <a:off x="14325111" y="935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41973</xdr:rowOff>
    </xdr:from>
    <xdr:to>
      <xdr:col>71</xdr:col>
      <xdr:colOff>177800</xdr:colOff>
      <xdr:row>57</xdr:row>
      <xdr:rowOff>56467</xdr:rowOff>
    </xdr:to>
    <xdr:cxnSp macro="">
      <xdr:nvCxnSpPr>
        <xdr:cNvPr id="577" name="直線コネクタ 576"/>
        <xdr:cNvCxnSpPr/>
      </xdr:nvCxnSpPr>
      <xdr:spPr>
        <a:xfrm>
          <a:off x="12814300" y="9471723"/>
          <a:ext cx="889000" cy="35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136495</xdr:rowOff>
    </xdr:from>
    <xdr:to>
      <xdr:col>72</xdr:col>
      <xdr:colOff>38100</xdr:colOff>
      <xdr:row>56</xdr:row>
      <xdr:rowOff>66645</xdr:rowOff>
    </xdr:to>
    <xdr:sp macro="" textlink="">
      <xdr:nvSpPr>
        <xdr:cNvPr id="578" name="フローチャート: 判断 577"/>
        <xdr:cNvSpPr/>
      </xdr:nvSpPr>
      <xdr:spPr>
        <a:xfrm>
          <a:off x="136525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83172</xdr:rowOff>
    </xdr:from>
    <xdr:ext cx="534377" cy="259045"/>
    <xdr:sp macro="" textlink="">
      <xdr:nvSpPr>
        <xdr:cNvPr id="579" name="テキスト ボックス 578"/>
        <xdr:cNvSpPr txBox="1"/>
      </xdr:nvSpPr>
      <xdr:spPr>
        <a:xfrm>
          <a:off x="13436111" y="93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4295</xdr:rowOff>
    </xdr:from>
    <xdr:to>
      <xdr:col>67</xdr:col>
      <xdr:colOff>101600</xdr:colOff>
      <xdr:row>56</xdr:row>
      <xdr:rowOff>105895</xdr:rowOff>
    </xdr:to>
    <xdr:sp macro="" textlink="">
      <xdr:nvSpPr>
        <xdr:cNvPr id="580" name="フローチャート: 判断 579"/>
        <xdr:cNvSpPr/>
      </xdr:nvSpPr>
      <xdr:spPr>
        <a:xfrm>
          <a:off x="12763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97022</xdr:rowOff>
    </xdr:from>
    <xdr:ext cx="534377" cy="259045"/>
    <xdr:sp macro="" textlink="">
      <xdr:nvSpPr>
        <xdr:cNvPr id="581" name="テキスト ボックス 580"/>
        <xdr:cNvSpPr txBox="1"/>
      </xdr:nvSpPr>
      <xdr:spPr>
        <a:xfrm>
          <a:off x="12547111" y="969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160269</xdr:rowOff>
    </xdr:from>
    <xdr:to>
      <xdr:col>85</xdr:col>
      <xdr:colOff>177800</xdr:colOff>
      <xdr:row>55</xdr:row>
      <xdr:rowOff>90419</xdr:rowOff>
    </xdr:to>
    <xdr:sp macro="" textlink="">
      <xdr:nvSpPr>
        <xdr:cNvPr id="587" name="楕円 586"/>
        <xdr:cNvSpPr/>
      </xdr:nvSpPr>
      <xdr:spPr>
        <a:xfrm>
          <a:off x="16268700" y="941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138696</xdr:rowOff>
    </xdr:from>
    <xdr:ext cx="534377" cy="259045"/>
    <xdr:sp macro="" textlink="">
      <xdr:nvSpPr>
        <xdr:cNvPr id="588" name="教育費該当値テキスト"/>
        <xdr:cNvSpPr txBox="1"/>
      </xdr:nvSpPr>
      <xdr:spPr>
        <a:xfrm>
          <a:off x="16370300" y="93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163584</xdr:rowOff>
    </xdr:from>
    <xdr:to>
      <xdr:col>81</xdr:col>
      <xdr:colOff>101600</xdr:colOff>
      <xdr:row>57</xdr:row>
      <xdr:rowOff>93734</xdr:rowOff>
    </xdr:to>
    <xdr:sp macro="" textlink="">
      <xdr:nvSpPr>
        <xdr:cNvPr id="589" name="楕円 588"/>
        <xdr:cNvSpPr/>
      </xdr:nvSpPr>
      <xdr:spPr>
        <a:xfrm>
          <a:off x="15430500" y="97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84861</xdr:rowOff>
    </xdr:from>
    <xdr:ext cx="534377" cy="259045"/>
    <xdr:sp macro="" textlink="">
      <xdr:nvSpPr>
        <xdr:cNvPr id="590" name="テキスト ボックス 589"/>
        <xdr:cNvSpPr txBox="1"/>
      </xdr:nvSpPr>
      <xdr:spPr>
        <a:xfrm>
          <a:off x="15214111" y="9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50770</xdr:rowOff>
    </xdr:from>
    <xdr:to>
      <xdr:col>76</xdr:col>
      <xdr:colOff>165100</xdr:colOff>
      <xdr:row>57</xdr:row>
      <xdr:rowOff>152370</xdr:rowOff>
    </xdr:to>
    <xdr:sp macro="" textlink="">
      <xdr:nvSpPr>
        <xdr:cNvPr id="591" name="楕円 590"/>
        <xdr:cNvSpPr/>
      </xdr:nvSpPr>
      <xdr:spPr>
        <a:xfrm>
          <a:off x="14541500" y="982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143497</xdr:rowOff>
    </xdr:from>
    <xdr:ext cx="534377" cy="259045"/>
    <xdr:sp macro="" textlink="">
      <xdr:nvSpPr>
        <xdr:cNvPr id="592" name="テキスト ボックス 591"/>
        <xdr:cNvSpPr txBox="1"/>
      </xdr:nvSpPr>
      <xdr:spPr>
        <a:xfrm>
          <a:off x="14325111" y="991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5667</xdr:rowOff>
    </xdr:from>
    <xdr:to>
      <xdr:col>72</xdr:col>
      <xdr:colOff>38100</xdr:colOff>
      <xdr:row>57</xdr:row>
      <xdr:rowOff>107267</xdr:rowOff>
    </xdr:to>
    <xdr:sp macro="" textlink="">
      <xdr:nvSpPr>
        <xdr:cNvPr id="593" name="楕円 592"/>
        <xdr:cNvSpPr/>
      </xdr:nvSpPr>
      <xdr:spPr>
        <a:xfrm>
          <a:off x="13652500" y="977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98394</xdr:rowOff>
    </xdr:from>
    <xdr:ext cx="534377" cy="259045"/>
    <xdr:sp macro="" textlink="">
      <xdr:nvSpPr>
        <xdr:cNvPr id="594" name="テキスト ボックス 593"/>
        <xdr:cNvSpPr txBox="1"/>
      </xdr:nvSpPr>
      <xdr:spPr>
        <a:xfrm>
          <a:off x="13436111" y="987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162623</xdr:rowOff>
    </xdr:from>
    <xdr:to>
      <xdr:col>67</xdr:col>
      <xdr:colOff>101600</xdr:colOff>
      <xdr:row>55</xdr:row>
      <xdr:rowOff>92773</xdr:rowOff>
    </xdr:to>
    <xdr:sp macro="" textlink="">
      <xdr:nvSpPr>
        <xdr:cNvPr id="595" name="楕円 594"/>
        <xdr:cNvSpPr/>
      </xdr:nvSpPr>
      <xdr:spPr>
        <a:xfrm>
          <a:off x="12763500" y="942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109300</xdr:rowOff>
    </xdr:from>
    <xdr:ext cx="534377" cy="259045"/>
    <xdr:sp macro="" textlink="">
      <xdr:nvSpPr>
        <xdr:cNvPr id="596" name="テキスト ボックス 595"/>
        <xdr:cNvSpPr txBox="1"/>
      </xdr:nvSpPr>
      <xdr:spPr>
        <a:xfrm>
          <a:off x="12547111" y="919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0" name="テキスト ボックス 60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47193</xdr:rowOff>
    </xdr:from>
    <xdr:to>
      <xdr:col>85</xdr:col>
      <xdr:colOff>126364</xdr:colOff>
      <xdr:row>79</xdr:row>
      <xdr:rowOff>44450</xdr:rowOff>
    </xdr:to>
    <xdr:cxnSp macro="">
      <xdr:nvCxnSpPr>
        <xdr:cNvPr id="620" name="直線コネクタ 619"/>
        <xdr:cNvCxnSpPr/>
      </xdr:nvCxnSpPr>
      <xdr:spPr>
        <a:xfrm flipV="1">
          <a:off x="16317595" y="12220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2" name="直線コネクタ 62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165320</xdr:rowOff>
    </xdr:from>
    <xdr:ext cx="534377" cy="259045"/>
    <xdr:sp macro="" textlink="">
      <xdr:nvSpPr>
        <xdr:cNvPr id="623" name="災害復旧費最大値テキスト"/>
        <xdr:cNvSpPr txBox="1"/>
      </xdr:nvSpPr>
      <xdr:spPr>
        <a:xfrm>
          <a:off x="16370300" y="1199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47193</xdr:rowOff>
    </xdr:from>
    <xdr:to>
      <xdr:col>86</xdr:col>
      <xdr:colOff>25400</xdr:colOff>
      <xdr:row>71</xdr:row>
      <xdr:rowOff>47193</xdr:rowOff>
    </xdr:to>
    <xdr:cxnSp macro="">
      <xdr:nvCxnSpPr>
        <xdr:cNvPr id="624" name="直線コネクタ 623"/>
        <xdr:cNvCxnSpPr/>
      </xdr:nvCxnSpPr>
      <xdr:spPr>
        <a:xfrm>
          <a:off x="16230600" y="1222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128879</xdr:rowOff>
    </xdr:from>
    <xdr:to>
      <xdr:col>85</xdr:col>
      <xdr:colOff>127000</xdr:colOff>
      <xdr:row>79</xdr:row>
      <xdr:rowOff>44450</xdr:rowOff>
    </xdr:to>
    <xdr:cxnSp macro="">
      <xdr:nvCxnSpPr>
        <xdr:cNvPr id="625" name="直線コネクタ 624"/>
        <xdr:cNvCxnSpPr/>
      </xdr:nvCxnSpPr>
      <xdr:spPr>
        <a:xfrm>
          <a:off x="15481300" y="13501979"/>
          <a:ext cx="838200" cy="8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108957</xdr:rowOff>
    </xdr:from>
    <xdr:ext cx="469744" cy="259045"/>
    <xdr:sp macro="" textlink="">
      <xdr:nvSpPr>
        <xdr:cNvPr id="626" name="災害復旧費平均値テキスト"/>
        <xdr:cNvSpPr txBox="1"/>
      </xdr:nvSpPr>
      <xdr:spPr>
        <a:xfrm>
          <a:off x="16370300" y="13310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86080</xdr:rowOff>
    </xdr:from>
    <xdr:to>
      <xdr:col>85</xdr:col>
      <xdr:colOff>177800</xdr:colOff>
      <xdr:row>79</xdr:row>
      <xdr:rowOff>16230</xdr:rowOff>
    </xdr:to>
    <xdr:sp macro="" textlink="">
      <xdr:nvSpPr>
        <xdr:cNvPr id="627" name="フローチャート: 判断 626"/>
        <xdr:cNvSpPr/>
      </xdr:nvSpPr>
      <xdr:spPr>
        <a:xfrm>
          <a:off x="16268700" y="1345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42698</xdr:rowOff>
    </xdr:from>
    <xdr:to>
      <xdr:col>81</xdr:col>
      <xdr:colOff>50800</xdr:colOff>
      <xdr:row>78</xdr:row>
      <xdr:rowOff>128879</xdr:rowOff>
    </xdr:to>
    <xdr:cxnSp macro="">
      <xdr:nvCxnSpPr>
        <xdr:cNvPr id="628" name="直線コネクタ 627"/>
        <xdr:cNvCxnSpPr/>
      </xdr:nvCxnSpPr>
      <xdr:spPr>
        <a:xfrm>
          <a:off x="14592300" y="13415798"/>
          <a:ext cx="889000" cy="8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69469</xdr:rowOff>
    </xdr:from>
    <xdr:to>
      <xdr:col>81</xdr:col>
      <xdr:colOff>101600</xdr:colOff>
      <xdr:row>78</xdr:row>
      <xdr:rowOff>171069</xdr:rowOff>
    </xdr:to>
    <xdr:sp macro="" textlink="">
      <xdr:nvSpPr>
        <xdr:cNvPr id="629" name="フローチャート: 判断 628"/>
        <xdr:cNvSpPr/>
      </xdr:nvSpPr>
      <xdr:spPr>
        <a:xfrm>
          <a:off x="154305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16146</xdr:rowOff>
    </xdr:from>
    <xdr:ext cx="469744" cy="259045"/>
    <xdr:sp macro="" textlink="">
      <xdr:nvSpPr>
        <xdr:cNvPr id="630" name="テキスト ボックス 629"/>
        <xdr:cNvSpPr txBox="1"/>
      </xdr:nvSpPr>
      <xdr:spPr>
        <a:xfrm>
          <a:off x="15246428" y="132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42698</xdr:rowOff>
    </xdr:from>
    <xdr:to>
      <xdr:col>76</xdr:col>
      <xdr:colOff>114300</xdr:colOff>
      <xdr:row>79</xdr:row>
      <xdr:rowOff>44450</xdr:rowOff>
    </xdr:to>
    <xdr:cxnSp macro="">
      <xdr:nvCxnSpPr>
        <xdr:cNvPr id="631" name="直線コネクタ 630"/>
        <xdr:cNvCxnSpPr/>
      </xdr:nvCxnSpPr>
      <xdr:spPr>
        <a:xfrm flipV="1">
          <a:off x="13703300" y="13415798"/>
          <a:ext cx="889000" cy="17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57810</xdr:rowOff>
    </xdr:from>
    <xdr:to>
      <xdr:col>76</xdr:col>
      <xdr:colOff>165100</xdr:colOff>
      <xdr:row>78</xdr:row>
      <xdr:rowOff>159410</xdr:rowOff>
    </xdr:to>
    <xdr:sp macro="" textlink="">
      <xdr:nvSpPr>
        <xdr:cNvPr id="632" name="フローチャート: 判断 631"/>
        <xdr:cNvSpPr/>
      </xdr:nvSpPr>
      <xdr:spPr>
        <a:xfrm>
          <a:off x="145415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150537</xdr:rowOff>
    </xdr:from>
    <xdr:ext cx="469744" cy="259045"/>
    <xdr:sp macro="" textlink="">
      <xdr:nvSpPr>
        <xdr:cNvPr id="633" name="テキスト ボックス 632"/>
        <xdr:cNvSpPr txBox="1"/>
      </xdr:nvSpPr>
      <xdr:spPr>
        <a:xfrm>
          <a:off x="14357428" y="1352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4" name="直線コネクタ 63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127991</xdr:rowOff>
    </xdr:from>
    <xdr:to>
      <xdr:col>72</xdr:col>
      <xdr:colOff>38100</xdr:colOff>
      <xdr:row>79</xdr:row>
      <xdr:rowOff>58141</xdr:rowOff>
    </xdr:to>
    <xdr:sp macro="" textlink="">
      <xdr:nvSpPr>
        <xdr:cNvPr id="635" name="フローチャート: 判断 634"/>
        <xdr:cNvSpPr/>
      </xdr:nvSpPr>
      <xdr:spPr>
        <a:xfrm>
          <a:off x="13652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74668</xdr:rowOff>
    </xdr:from>
    <xdr:ext cx="378565" cy="259045"/>
    <xdr:sp macro="" textlink="">
      <xdr:nvSpPr>
        <xdr:cNvPr id="636" name="テキスト ボックス 635"/>
        <xdr:cNvSpPr txBox="1"/>
      </xdr:nvSpPr>
      <xdr:spPr>
        <a:xfrm>
          <a:off x="13514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123037</xdr:rowOff>
    </xdr:from>
    <xdr:to>
      <xdr:col>67</xdr:col>
      <xdr:colOff>101600</xdr:colOff>
      <xdr:row>79</xdr:row>
      <xdr:rowOff>53187</xdr:rowOff>
    </xdr:to>
    <xdr:sp macro="" textlink="">
      <xdr:nvSpPr>
        <xdr:cNvPr id="637" name="フローチャート: 判断 636"/>
        <xdr:cNvSpPr/>
      </xdr:nvSpPr>
      <xdr:spPr>
        <a:xfrm>
          <a:off x="12763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69714</xdr:rowOff>
    </xdr:from>
    <xdr:ext cx="378565" cy="259045"/>
    <xdr:sp macro="" textlink="">
      <xdr:nvSpPr>
        <xdr:cNvPr id="638" name="テキスト ボックス 637"/>
        <xdr:cNvSpPr txBox="1"/>
      </xdr:nvSpPr>
      <xdr:spPr>
        <a:xfrm>
          <a:off x="12625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4" name="楕円 64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5"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78079</xdr:rowOff>
    </xdr:from>
    <xdr:to>
      <xdr:col>81</xdr:col>
      <xdr:colOff>101600</xdr:colOff>
      <xdr:row>79</xdr:row>
      <xdr:rowOff>8229</xdr:rowOff>
    </xdr:to>
    <xdr:sp macro="" textlink="">
      <xdr:nvSpPr>
        <xdr:cNvPr id="646" name="楕円 645"/>
        <xdr:cNvSpPr/>
      </xdr:nvSpPr>
      <xdr:spPr>
        <a:xfrm>
          <a:off x="15430500" y="1345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170806</xdr:rowOff>
    </xdr:from>
    <xdr:ext cx="469744" cy="259045"/>
    <xdr:sp macro="" textlink="">
      <xdr:nvSpPr>
        <xdr:cNvPr id="647" name="テキスト ボックス 646"/>
        <xdr:cNvSpPr txBox="1"/>
      </xdr:nvSpPr>
      <xdr:spPr>
        <a:xfrm>
          <a:off x="15246428" y="1354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163348</xdr:rowOff>
    </xdr:from>
    <xdr:to>
      <xdr:col>76</xdr:col>
      <xdr:colOff>165100</xdr:colOff>
      <xdr:row>78</xdr:row>
      <xdr:rowOff>93498</xdr:rowOff>
    </xdr:to>
    <xdr:sp macro="" textlink="">
      <xdr:nvSpPr>
        <xdr:cNvPr id="648" name="楕円 647"/>
        <xdr:cNvSpPr/>
      </xdr:nvSpPr>
      <xdr:spPr>
        <a:xfrm>
          <a:off x="14541500" y="1336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110025</xdr:rowOff>
    </xdr:from>
    <xdr:ext cx="469744" cy="259045"/>
    <xdr:sp macro="" textlink="">
      <xdr:nvSpPr>
        <xdr:cNvPr id="649" name="テキスト ボックス 648"/>
        <xdr:cNvSpPr txBox="1"/>
      </xdr:nvSpPr>
      <xdr:spPr>
        <a:xfrm>
          <a:off x="14357428" y="1314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0" name="楕円 64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1" name="テキスト ボックス 65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2" name="楕円 65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3" name="テキスト ボックス 65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4" name="テキスト ボックス 66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6" name="テキスト ボックス 66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6" name="テキスト ボックス 67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125788</xdr:rowOff>
    </xdr:from>
    <xdr:to>
      <xdr:col>85</xdr:col>
      <xdr:colOff>126364</xdr:colOff>
      <xdr:row>98</xdr:row>
      <xdr:rowOff>158152</xdr:rowOff>
    </xdr:to>
    <xdr:cxnSp macro="">
      <xdr:nvCxnSpPr>
        <xdr:cNvPr id="680" name="直線コネクタ 679"/>
        <xdr:cNvCxnSpPr/>
      </xdr:nvCxnSpPr>
      <xdr:spPr>
        <a:xfrm flipV="1">
          <a:off x="16317595" y="15384838"/>
          <a:ext cx="1269" cy="157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161979</xdr:rowOff>
    </xdr:from>
    <xdr:ext cx="534377" cy="259045"/>
    <xdr:sp macro="" textlink="">
      <xdr:nvSpPr>
        <xdr:cNvPr id="681" name="公債費最小値テキスト"/>
        <xdr:cNvSpPr txBox="1"/>
      </xdr:nvSpPr>
      <xdr:spPr>
        <a:xfrm>
          <a:off x="16370300" y="1696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158152</xdr:rowOff>
    </xdr:from>
    <xdr:to>
      <xdr:col>86</xdr:col>
      <xdr:colOff>25400</xdr:colOff>
      <xdr:row>98</xdr:row>
      <xdr:rowOff>158152</xdr:rowOff>
    </xdr:to>
    <xdr:cxnSp macro="">
      <xdr:nvCxnSpPr>
        <xdr:cNvPr id="682" name="直線コネクタ 681"/>
        <xdr:cNvCxnSpPr/>
      </xdr:nvCxnSpPr>
      <xdr:spPr>
        <a:xfrm>
          <a:off x="16230600" y="1696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72465</xdr:rowOff>
    </xdr:from>
    <xdr:ext cx="534377" cy="259045"/>
    <xdr:sp macro="" textlink="">
      <xdr:nvSpPr>
        <xdr:cNvPr id="683" name="公債費最大値テキスト"/>
        <xdr:cNvSpPr txBox="1"/>
      </xdr:nvSpPr>
      <xdr:spPr>
        <a:xfrm>
          <a:off x="16370300" y="1516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125788</xdr:rowOff>
    </xdr:from>
    <xdr:to>
      <xdr:col>86</xdr:col>
      <xdr:colOff>25400</xdr:colOff>
      <xdr:row>89</xdr:row>
      <xdr:rowOff>125788</xdr:rowOff>
    </xdr:to>
    <xdr:cxnSp macro="">
      <xdr:nvCxnSpPr>
        <xdr:cNvPr id="684" name="直線コネクタ 683"/>
        <xdr:cNvCxnSpPr/>
      </xdr:nvCxnSpPr>
      <xdr:spPr>
        <a:xfrm>
          <a:off x="16230600" y="1538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118799</xdr:rowOff>
    </xdr:from>
    <xdr:to>
      <xdr:col>85</xdr:col>
      <xdr:colOff>127000</xdr:colOff>
      <xdr:row>95</xdr:row>
      <xdr:rowOff>125919</xdr:rowOff>
    </xdr:to>
    <xdr:cxnSp macro="">
      <xdr:nvCxnSpPr>
        <xdr:cNvPr id="685" name="直線コネクタ 684"/>
        <xdr:cNvCxnSpPr/>
      </xdr:nvCxnSpPr>
      <xdr:spPr>
        <a:xfrm>
          <a:off x="15481300" y="16406549"/>
          <a:ext cx="838200" cy="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33791</xdr:rowOff>
    </xdr:from>
    <xdr:ext cx="534377" cy="259045"/>
    <xdr:sp macro="" textlink="">
      <xdr:nvSpPr>
        <xdr:cNvPr id="686" name="公債費平均値テキスト"/>
        <xdr:cNvSpPr txBox="1"/>
      </xdr:nvSpPr>
      <xdr:spPr>
        <a:xfrm>
          <a:off x="16370300" y="1615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10914</xdr:rowOff>
    </xdr:from>
    <xdr:to>
      <xdr:col>85</xdr:col>
      <xdr:colOff>177800</xdr:colOff>
      <xdr:row>95</xdr:row>
      <xdr:rowOff>112514</xdr:rowOff>
    </xdr:to>
    <xdr:sp macro="" textlink="">
      <xdr:nvSpPr>
        <xdr:cNvPr id="687" name="フローチャート: 判断 686"/>
        <xdr:cNvSpPr/>
      </xdr:nvSpPr>
      <xdr:spPr>
        <a:xfrm>
          <a:off x="16268700" y="162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74876</xdr:rowOff>
    </xdr:from>
    <xdr:to>
      <xdr:col>81</xdr:col>
      <xdr:colOff>50800</xdr:colOff>
      <xdr:row>95</xdr:row>
      <xdr:rowOff>118799</xdr:rowOff>
    </xdr:to>
    <xdr:cxnSp macro="">
      <xdr:nvCxnSpPr>
        <xdr:cNvPr id="688" name="直線コネクタ 687"/>
        <xdr:cNvCxnSpPr/>
      </xdr:nvCxnSpPr>
      <xdr:spPr>
        <a:xfrm>
          <a:off x="14592300" y="16362626"/>
          <a:ext cx="889000" cy="4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23031</xdr:rowOff>
    </xdr:from>
    <xdr:to>
      <xdr:col>81</xdr:col>
      <xdr:colOff>101600</xdr:colOff>
      <xdr:row>95</xdr:row>
      <xdr:rowOff>124631</xdr:rowOff>
    </xdr:to>
    <xdr:sp macro="" textlink="">
      <xdr:nvSpPr>
        <xdr:cNvPr id="689" name="フローチャート: 判断 688"/>
        <xdr:cNvSpPr/>
      </xdr:nvSpPr>
      <xdr:spPr>
        <a:xfrm>
          <a:off x="154305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141158</xdr:rowOff>
    </xdr:from>
    <xdr:ext cx="534377" cy="259045"/>
    <xdr:sp macro="" textlink="">
      <xdr:nvSpPr>
        <xdr:cNvPr id="690" name="テキスト ボックス 689"/>
        <xdr:cNvSpPr txBox="1"/>
      </xdr:nvSpPr>
      <xdr:spPr>
        <a:xfrm>
          <a:off x="15214111" y="1608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30135</xdr:rowOff>
    </xdr:from>
    <xdr:to>
      <xdr:col>76</xdr:col>
      <xdr:colOff>114300</xdr:colOff>
      <xdr:row>95</xdr:row>
      <xdr:rowOff>74876</xdr:rowOff>
    </xdr:to>
    <xdr:cxnSp macro="">
      <xdr:nvCxnSpPr>
        <xdr:cNvPr id="691" name="直線コネクタ 690"/>
        <xdr:cNvCxnSpPr/>
      </xdr:nvCxnSpPr>
      <xdr:spPr>
        <a:xfrm>
          <a:off x="13703300" y="16317885"/>
          <a:ext cx="889000" cy="4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161922</xdr:rowOff>
    </xdr:from>
    <xdr:to>
      <xdr:col>76</xdr:col>
      <xdr:colOff>165100</xdr:colOff>
      <xdr:row>95</xdr:row>
      <xdr:rowOff>92072</xdr:rowOff>
    </xdr:to>
    <xdr:sp macro="" textlink="">
      <xdr:nvSpPr>
        <xdr:cNvPr id="692" name="フローチャート: 判断 691"/>
        <xdr:cNvSpPr/>
      </xdr:nvSpPr>
      <xdr:spPr>
        <a:xfrm>
          <a:off x="14541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108599</xdr:rowOff>
    </xdr:from>
    <xdr:ext cx="534377" cy="259045"/>
    <xdr:sp macro="" textlink="">
      <xdr:nvSpPr>
        <xdr:cNvPr id="693" name="テキスト ボックス 692"/>
        <xdr:cNvSpPr txBox="1"/>
      </xdr:nvSpPr>
      <xdr:spPr>
        <a:xfrm>
          <a:off x="14325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85947</xdr:rowOff>
    </xdr:from>
    <xdr:to>
      <xdr:col>71</xdr:col>
      <xdr:colOff>177800</xdr:colOff>
      <xdr:row>95</xdr:row>
      <xdr:rowOff>30135</xdr:rowOff>
    </xdr:to>
    <xdr:cxnSp macro="">
      <xdr:nvCxnSpPr>
        <xdr:cNvPr id="694" name="直線コネクタ 693"/>
        <xdr:cNvCxnSpPr/>
      </xdr:nvCxnSpPr>
      <xdr:spPr>
        <a:xfrm>
          <a:off x="12814300" y="16202247"/>
          <a:ext cx="889000" cy="11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138049</xdr:rowOff>
    </xdr:from>
    <xdr:to>
      <xdr:col>72</xdr:col>
      <xdr:colOff>38100</xdr:colOff>
      <xdr:row>95</xdr:row>
      <xdr:rowOff>68199</xdr:rowOff>
    </xdr:to>
    <xdr:sp macro="" textlink="">
      <xdr:nvSpPr>
        <xdr:cNvPr id="695" name="フローチャート: 判断 694"/>
        <xdr:cNvSpPr/>
      </xdr:nvSpPr>
      <xdr:spPr>
        <a:xfrm>
          <a:off x="13652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84726</xdr:rowOff>
    </xdr:from>
    <xdr:ext cx="534377" cy="259045"/>
    <xdr:sp macro="" textlink="">
      <xdr:nvSpPr>
        <xdr:cNvPr id="696" name="テキスト ボックス 695"/>
        <xdr:cNvSpPr txBox="1"/>
      </xdr:nvSpPr>
      <xdr:spPr>
        <a:xfrm>
          <a:off x="13436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94289</xdr:rowOff>
    </xdr:from>
    <xdr:to>
      <xdr:col>67</xdr:col>
      <xdr:colOff>101600</xdr:colOff>
      <xdr:row>95</xdr:row>
      <xdr:rowOff>24439</xdr:rowOff>
    </xdr:to>
    <xdr:sp macro="" textlink="">
      <xdr:nvSpPr>
        <xdr:cNvPr id="697" name="フローチャート: 判断 696"/>
        <xdr:cNvSpPr/>
      </xdr:nvSpPr>
      <xdr:spPr>
        <a:xfrm>
          <a:off x="12763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15566</xdr:rowOff>
    </xdr:from>
    <xdr:ext cx="534377" cy="259045"/>
    <xdr:sp macro="" textlink="">
      <xdr:nvSpPr>
        <xdr:cNvPr id="698" name="テキスト ボックス 697"/>
        <xdr:cNvSpPr txBox="1"/>
      </xdr:nvSpPr>
      <xdr:spPr>
        <a:xfrm>
          <a:off x="12547111" y="1630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75119</xdr:rowOff>
    </xdr:from>
    <xdr:to>
      <xdr:col>85</xdr:col>
      <xdr:colOff>177800</xdr:colOff>
      <xdr:row>96</xdr:row>
      <xdr:rowOff>5269</xdr:rowOff>
    </xdr:to>
    <xdr:sp macro="" textlink="">
      <xdr:nvSpPr>
        <xdr:cNvPr id="704" name="楕円 703"/>
        <xdr:cNvSpPr/>
      </xdr:nvSpPr>
      <xdr:spPr>
        <a:xfrm>
          <a:off x="16268700" y="1636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53546</xdr:rowOff>
    </xdr:from>
    <xdr:ext cx="534377" cy="259045"/>
    <xdr:sp macro="" textlink="">
      <xdr:nvSpPr>
        <xdr:cNvPr id="705" name="公債費該当値テキスト"/>
        <xdr:cNvSpPr txBox="1"/>
      </xdr:nvSpPr>
      <xdr:spPr>
        <a:xfrm>
          <a:off x="16370300" y="1634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67999</xdr:rowOff>
    </xdr:from>
    <xdr:to>
      <xdr:col>81</xdr:col>
      <xdr:colOff>101600</xdr:colOff>
      <xdr:row>95</xdr:row>
      <xdr:rowOff>169599</xdr:rowOff>
    </xdr:to>
    <xdr:sp macro="" textlink="">
      <xdr:nvSpPr>
        <xdr:cNvPr id="706" name="楕円 705"/>
        <xdr:cNvSpPr/>
      </xdr:nvSpPr>
      <xdr:spPr>
        <a:xfrm>
          <a:off x="15430500" y="1635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160726</xdr:rowOff>
    </xdr:from>
    <xdr:ext cx="534377" cy="259045"/>
    <xdr:sp macro="" textlink="">
      <xdr:nvSpPr>
        <xdr:cNvPr id="707" name="テキスト ボックス 706"/>
        <xdr:cNvSpPr txBox="1"/>
      </xdr:nvSpPr>
      <xdr:spPr>
        <a:xfrm>
          <a:off x="15214111" y="1644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24076</xdr:rowOff>
    </xdr:from>
    <xdr:to>
      <xdr:col>76</xdr:col>
      <xdr:colOff>165100</xdr:colOff>
      <xdr:row>95</xdr:row>
      <xdr:rowOff>125676</xdr:rowOff>
    </xdr:to>
    <xdr:sp macro="" textlink="">
      <xdr:nvSpPr>
        <xdr:cNvPr id="708" name="楕円 707"/>
        <xdr:cNvSpPr/>
      </xdr:nvSpPr>
      <xdr:spPr>
        <a:xfrm>
          <a:off x="14541500" y="1631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116803</xdr:rowOff>
    </xdr:from>
    <xdr:ext cx="534377" cy="259045"/>
    <xdr:sp macro="" textlink="">
      <xdr:nvSpPr>
        <xdr:cNvPr id="709" name="テキスト ボックス 708"/>
        <xdr:cNvSpPr txBox="1"/>
      </xdr:nvSpPr>
      <xdr:spPr>
        <a:xfrm>
          <a:off x="14325111" y="1640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150785</xdr:rowOff>
    </xdr:from>
    <xdr:to>
      <xdr:col>72</xdr:col>
      <xdr:colOff>38100</xdr:colOff>
      <xdr:row>95</xdr:row>
      <xdr:rowOff>80935</xdr:rowOff>
    </xdr:to>
    <xdr:sp macro="" textlink="">
      <xdr:nvSpPr>
        <xdr:cNvPr id="710" name="楕円 709"/>
        <xdr:cNvSpPr/>
      </xdr:nvSpPr>
      <xdr:spPr>
        <a:xfrm>
          <a:off x="13652500" y="1626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72062</xdr:rowOff>
    </xdr:from>
    <xdr:ext cx="534377" cy="259045"/>
    <xdr:sp macro="" textlink="">
      <xdr:nvSpPr>
        <xdr:cNvPr id="711" name="テキスト ボックス 710"/>
        <xdr:cNvSpPr txBox="1"/>
      </xdr:nvSpPr>
      <xdr:spPr>
        <a:xfrm>
          <a:off x="13436111" y="1635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35147</xdr:rowOff>
    </xdr:from>
    <xdr:to>
      <xdr:col>67</xdr:col>
      <xdr:colOff>101600</xdr:colOff>
      <xdr:row>94</xdr:row>
      <xdr:rowOff>136747</xdr:rowOff>
    </xdr:to>
    <xdr:sp macro="" textlink="">
      <xdr:nvSpPr>
        <xdr:cNvPr id="712" name="楕円 711"/>
        <xdr:cNvSpPr/>
      </xdr:nvSpPr>
      <xdr:spPr>
        <a:xfrm>
          <a:off x="12763500" y="1615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153274</xdr:rowOff>
    </xdr:from>
    <xdr:ext cx="534377" cy="259045"/>
    <xdr:sp macro="" textlink="">
      <xdr:nvSpPr>
        <xdr:cNvPr id="713" name="テキスト ボックス 712"/>
        <xdr:cNvSpPr txBox="1"/>
      </xdr:nvSpPr>
      <xdr:spPr>
        <a:xfrm>
          <a:off x="12547111" y="1592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76149</xdr:rowOff>
    </xdr:from>
    <xdr:to>
      <xdr:col>116</xdr:col>
      <xdr:colOff>62864</xdr:colOff>
      <xdr:row>38</xdr:row>
      <xdr:rowOff>139700</xdr:rowOff>
    </xdr:to>
    <xdr:cxnSp macro="">
      <xdr:nvCxnSpPr>
        <xdr:cNvPr id="735" name="直線コネクタ 734"/>
        <xdr:cNvCxnSpPr/>
      </xdr:nvCxnSpPr>
      <xdr:spPr>
        <a:xfrm flipV="1">
          <a:off x="22159595" y="5562549"/>
          <a:ext cx="1269" cy="109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165066</xdr:rowOff>
    </xdr:from>
    <xdr:ext cx="249299" cy="259045"/>
    <xdr:sp macro="" textlink="">
      <xdr:nvSpPr>
        <xdr:cNvPr id="736" name="諸支出金最小値テキスト"/>
        <xdr:cNvSpPr txBox="1"/>
      </xdr:nvSpPr>
      <xdr:spPr>
        <a:xfrm>
          <a:off x="22212300" y="6680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22826</xdr:rowOff>
    </xdr:from>
    <xdr:ext cx="469744" cy="259045"/>
    <xdr:sp macro="" textlink="">
      <xdr:nvSpPr>
        <xdr:cNvPr id="738" name="諸支出金最大値テキスト"/>
        <xdr:cNvSpPr txBox="1"/>
      </xdr:nvSpPr>
      <xdr:spPr>
        <a:xfrm>
          <a:off x="22212300" y="533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76149</xdr:rowOff>
    </xdr:from>
    <xdr:to>
      <xdr:col>116</xdr:col>
      <xdr:colOff>152400</xdr:colOff>
      <xdr:row>32</xdr:row>
      <xdr:rowOff>76149</xdr:rowOff>
    </xdr:to>
    <xdr:cxnSp macro="">
      <xdr:nvCxnSpPr>
        <xdr:cNvPr id="739" name="直線コネクタ 738"/>
        <xdr:cNvCxnSpPr/>
      </xdr:nvCxnSpPr>
      <xdr:spPr>
        <a:xfrm>
          <a:off x="22072600" y="556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82516</xdr:rowOff>
    </xdr:from>
    <xdr:ext cx="313932" cy="259045"/>
    <xdr:sp macro="" textlink="">
      <xdr:nvSpPr>
        <xdr:cNvPr id="741" name="諸支出金平均値テキスト"/>
        <xdr:cNvSpPr txBox="1"/>
      </xdr:nvSpPr>
      <xdr:spPr>
        <a:xfrm>
          <a:off x="22212300" y="64261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59639</xdr:rowOff>
    </xdr:from>
    <xdr:to>
      <xdr:col>116</xdr:col>
      <xdr:colOff>114300</xdr:colOff>
      <xdr:row>38</xdr:row>
      <xdr:rowOff>161239</xdr:rowOff>
    </xdr:to>
    <xdr:sp macro="" textlink="">
      <xdr:nvSpPr>
        <xdr:cNvPr id="742" name="フローチャート: 判断 741"/>
        <xdr:cNvSpPr/>
      </xdr:nvSpPr>
      <xdr:spPr>
        <a:xfrm>
          <a:off x="221107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75184</xdr:rowOff>
    </xdr:from>
    <xdr:to>
      <xdr:col>112</xdr:col>
      <xdr:colOff>38100</xdr:colOff>
      <xdr:row>39</xdr:row>
      <xdr:rowOff>5334</xdr:rowOff>
    </xdr:to>
    <xdr:sp macro="" textlink="">
      <xdr:nvSpPr>
        <xdr:cNvPr id="744" name="フローチャート: 判断 743"/>
        <xdr:cNvSpPr/>
      </xdr:nvSpPr>
      <xdr:spPr>
        <a:xfrm>
          <a:off x="21272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21861</xdr:rowOff>
    </xdr:from>
    <xdr:ext cx="313932" cy="259045"/>
    <xdr:sp macro="" textlink="">
      <xdr:nvSpPr>
        <xdr:cNvPr id="745" name="テキスト ボックス 744"/>
        <xdr:cNvSpPr txBox="1"/>
      </xdr:nvSpPr>
      <xdr:spPr>
        <a:xfrm>
          <a:off x="21166333" y="63655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59639</xdr:rowOff>
    </xdr:from>
    <xdr:to>
      <xdr:col>107</xdr:col>
      <xdr:colOff>101600</xdr:colOff>
      <xdr:row>38</xdr:row>
      <xdr:rowOff>161239</xdr:rowOff>
    </xdr:to>
    <xdr:sp macro="" textlink="">
      <xdr:nvSpPr>
        <xdr:cNvPr id="747" name="フローチャート: 判断 746"/>
        <xdr:cNvSpPr/>
      </xdr:nvSpPr>
      <xdr:spPr>
        <a:xfrm>
          <a:off x="20383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6316</xdr:rowOff>
    </xdr:from>
    <xdr:ext cx="313932" cy="259045"/>
    <xdr:sp macro="" textlink="">
      <xdr:nvSpPr>
        <xdr:cNvPr id="748" name="テキスト ボックス 747"/>
        <xdr:cNvSpPr txBox="1"/>
      </xdr:nvSpPr>
      <xdr:spPr>
        <a:xfrm>
          <a:off x="20277333" y="6349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10261</xdr:rowOff>
    </xdr:from>
    <xdr:to>
      <xdr:col>102</xdr:col>
      <xdr:colOff>165100</xdr:colOff>
      <xdr:row>38</xdr:row>
      <xdr:rowOff>111861</xdr:rowOff>
    </xdr:to>
    <xdr:sp macro="" textlink="">
      <xdr:nvSpPr>
        <xdr:cNvPr id="750" name="フローチャート: 判断 749"/>
        <xdr:cNvSpPr/>
      </xdr:nvSpPr>
      <xdr:spPr>
        <a:xfrm>
          <a:off x="19494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128389</xdr:rowOff>
    </xdr:from>
    <xdr:ext cx="378565" cy="259045"/>
    <xdr:sp macro="" textlink="">
      <xdr:nvSpPr>
        <xdr:cNvPr id="751" name="テキスト ボックス 750"/>
        <xdr:cNvSpPr txBox="1"/>
      </xdr:nvSpPr>
      <xdr:spPr>
        <a:xfrm>
          <a:off x="19356017" y="630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18948</xdr:rowOff>
    </xdr:from>
    <xdr:to>
      <xdr:col>98</xdr:col>
      <xdr:colOff>38100</xdr:colOff>
      <xdr:row>38</xdr:row>
      <xdr:rowOff>120548</xdr:rowOff>
    </xdr:to>
    <xdr:sp macro="" textlink="">
      <xdr:nvSpPr>
        <xdr:cNvPr id="752" name="フローチャート: 判断 751"/>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137075</xdr:rowOff>
    </xdr:from>
    <xdr:ext cx="378565" cy="259045"/>
    <xdr:sp macro="" textlink="">
      <xdr:nvSpPr>
        <xdr:cNvPr id="753" name="テキスト ボックス 752"/>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38066</xdr:rowOff>
    </xdr:from>
    <xdr:ext cx="249299" cy="259045"/>
    <xdr:sp macro="" textlink="">
      <xdr:nvSpPr>
        <xdr:cNvPr id="760" name="諸支出金該当値テキスト"/>
        <xdr:cNvSpPr txBox="1"/>
      </xdr:nvSpPr>
      <xdr:spPr>
        <a:xfrm>
          <a:off x="22212300" y="6553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総務費については、新型コロナウイルス感染症対策経費（特別定額給付金等）により大幅に増加している。</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衛生費については、病院事業会計の資金不足に対応した長期貸付を行</a:t>
          </a:r>
          <a:r>
            <a:rPr kumimoji="1" lang="ja-JP" altLang="en-US" sz="1100">
              <a:solidFill>
                <a:schemeClr val="dk1"/>
              </a:solidFill>
              <a:effectLst/>
              <a:latin typeface="+mn-lt"/>
              <a:ea typeface="+mn-ea"/>
              <a:cs typeface="+mn-cs"/>
            </a:rPr>
            <a:t>るなどし</a:t>
          </a:r>
          <a:r>
            <a:rPr kumimoji="1" lang="ja-JP" altLang="ja-JP" sz="1100">
              <a:solidFill>
                <a:schemeClr val="dk1"/>
              </a:solidFill>
              <a:effectLst/>
              <a:latin typeface="+mn-lt"/>
              <a:ea typeface="+mn-ea"/>
              <a:cs typeface="+mn-cs"/>
            </a:rPr>
            <a:t>たため、類似団体平均よりも高い数値となっている。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商工費については、制度融資の預託額が大きいため、類似団体平均よりも高い数値となっている。</a:t>
          </a:r>
          <a:endParaRPr lang="ja-JP" altLang="ja-JP" sz="1400">
            <a:effectLst/>
          </a:endParaRPr>
        </a:p>
        <a:p>
          <a:r>
            <a:rPr kumimoji="1" lang="ja-JP" altLang="ja-JP" sz="1100">
              <a:solidFill>
                <a:schemeClr val="dk1"/>
              </a:solidFill>
              <a:effectLst/>
              <a:latin typeface="+mn-lt"/>
              <a:ea typeface="+mn-ea"/>
              <a:cs typeface="+mn-cs"/>
            </a:rPr>
            <a:t>　土木費については、除排雪経費が大きいため、類似団体平均よりも高い数値となっている。</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教育費については、小中学校の耐震改築、建替等の大型事業終了により</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年度以降は低い数値で推移して</a:t>
          </a:r>
          <a:r>
            <a:rPr kumimoji="1" lang="ja-JP" altLang="en-US" sz="1100">
              <a:solidFill>
                <a:schemeClr val="dk1"/>
              </a:solidFill>
              <a:effectLst/>
              <a:latin typeface="+mn-lt"/>
              <a:ea typeface="+mn-ea"/>
              <a:cs typeface="+mn-cs"/>
            </a:rPr>
            <a:t>いたが、</a:t>
          </a:r>
          <a:r>
            <a:rPr kumimoji="1" lang="en-US" altLang="ja-JP" sz="1100">
              <a:solidFill>
                <a:schemeClr val="dk1"/>
              </a:solidFill>
              <a:effectLst/>
              <a:latin typeface="+mn-lt"/>
              <a:ea typeface="+mn-ea"/>
              <a:cs typeface="+mn-cs"/>
            </a:rPr>
            <a:t>GIGA</a:t>
          </a:r>
          <a:r>
            <a:rPr kumimoji="1" lang="ja-JP" altLang="en-US" sz="1100">
              <a:solidFill>
                <a:schemeClr val="dk1"/>
              </a:solidFill>
              <a:effectLst/>
              <a:latin typeface="+mn-lt"/>
              <a:ea typeface="+mn-ea"/>
              <a:cs typeface="+mn-cs"/>
            </a:rPr>
            <a:t>スクール構想の推進に係るタブレット等の整備のため令和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年度は大幅に増加している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北海道江別市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財政調整基金は、病院事業会計の資金不足に対応した長期貸付金</a:t>
          </a:r>
          <a:r>
            <a:rPr kumimoji="1" lang="ja-JP" altLang="en-US" sz="1000">
              <a:solidFill>
                <a:schemeClr val="dk1"/>
              </a:solidFill>
              <a:effectLst/>
              <a:latin typeface="+mn-lt"/>
              <a:ea typeface="+mn-ea"/>
              <a:cs typeface="+mn-cs"/>
            </a:rPr>
            <a:t>等に</a:t>
          </a:r>
          <a:r>
            <a:rPr kumimoji="1" lang="ja-JP" altLang="ja-JP" sz="1000">
              <a:solidFill>
                <a:schemeClr val="dk1"/>
              </a:solidFill>
              <a:effectLst/>
              <a:latin typeface="+mn-lt"/>
              <a:ea typeface="+mn-ea"/>
              <a:cs typeface="+mn-cs"/>
            </a:rPr>
            <a:t>や除排雪事業の財源として取り崩したことにより残高</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減少</a:t>
          </a:r>
          <a:r>
            <a:rPr kumimoji="1" lang="ja-JP" altLang="en-US" sz="1000">
              <a:solidFill>
                <a:sysClr val="windowText" lastClr="000000"/>
              </a:solidFill>
              <a:effectLst/>
              <a:latin typeface="+mn-lt"/>
              <a:ea typeface="+mn-ea"/>
              <a:cs typeface="+mn-cs"/>
            </a:rPr>
            <a:t>傾向にあったが、病院事業会計の経営改善により令和</a:t>
          </a:r>
          <a:r>
            <a:rPr kumimoji="1" lang="en-US" altLang="ja-JP" sz="1000">
              <a:solidFill>
                <a:sysClr val="windowText" lastClr="000000"/>
              </a:solidFill>
              <a:effectLst/>
              <a:latin typeface="+mn-lt"/>
              <a:ea typeface="+mn-ea"/>
              <a:cs typeface="+mn-cs"/>
            </a:rPr>
            <a:t>2</a:t>
          </a:r>
          <a:r>
            <a:rPr kumimoji="1" lang="ja-JP" altLang="en-US" sz="1000">
              <a:solidFill>
                <a:sysClr val="windowText" lastClr="000000"/>
              </a:solidFill>
              <a:effectLst/>
              <a:latin typeface="+mn-lt"/>
              <a:ea typeface="+mn-ea"/>
              <a:cs typeface="+mn-cs"/>
            </a:rPr>
            <a:t>年度は貸付は行わず、基金</a:t>
          </a:r>
          <a:r>
            <a:rPr kumimoji="1" lang="ja-JP" altLang="en-US" sz="1000">
              <a:solidFill>
                <a:schemeClr val="dk1"/>
              </a:solidFill>
              <a:effectLst/>
              <a:latin typeface="+mn-lt"/>
              <a:ea typeface="+mn-ea"/>
              <a:cs typeface="+mn-cs"/>
            </a:rPr>
            <a:t>残高の増加により数値も改善している。</a:t>
          </a:r>
          <a:endParaRPr lang="ja-JP" altLang="ja-JP" sz="1100">
            <a:effectLst/>
          </a:endParaRPr>
        </a:p>
        <a:p>
          <a:r>
            <a:rPr kumimoji="1" lang="ja-JP" altLang="ja-JP" sz="1000">
              <a:solidFill>
                <a:schemeClr val="dk1"/>
              </a:solidFill>
              <a:effectLst/>
              <a:latin typeface="+mn-lt"/>
              <a:ea typeface="+mn-ea"/>
              <a:cs typeface="+mn-cs"/>
            </a:rPr>
            <a:t>　実質単年度収支は、</a:t>
          </a:r>
          <a:r>
            <a:rPr kumimoji="1" lang="ja-JP" altLang="en-US" sz="1000">
              <a:solidFill>
                <a:schemeClr val="dk1"/>
              </a:solidFill>
              <a:effectLst/>
              <a:latin typeface="+mn-lt"/>
              <a:ea typeface="+mn-ea"/>
              <a:cs typeface="+mn-cs"/>
            </a:rPr>
            <a:t>病院事業会計に対する長期貸付金、</a:t>
          </a:r>
          <a:r>
            <a:rPr kumimoji="1" lang="ja-JP" altLang="ja-JP" sz="1000">
              <a:solidFill>
                <a:schemeClr val="dk1"/>
              </a:solidFill>
              <a:effectLst/>
              <a:latin typeface="+mn-lt"/>
              <a:ea typeface="+mn-ea"/>
              <a:cs typeface="+mn-cs"/>
            </a:rPr>
            <a:t>中心市街地の活性化事業や学校改築等の大型事業の実施に加え、地方交付税をはじめとした一般財源が減少</a:t>
          </a:r>
          <a:r>
            <a:rPr kumimoji="1" lang="ja-JP" altLang="en-US" sz="1000">
              <a:solidFill>
                <a:schemeClr val="dk1"/>
              </a:solidFill>
              <a:effectLst/>
              <a:latin typeface="+mn-lt"/>
              <a:ea typeface="+mn-ea"/>
              <a:cs typeface="+mn-cs"/>
            </a:rPr>
            <a:t>のため</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年度以降赤字</a:t>
          </a:r>
          <a:r>
            <a:rPr kumimoji="1" lang="ja-JP" altLang="en-US" sz="1000">
              <a:solidFill>
                <a:schemeClr val="dk1"/>
              </a:solidFill>
              <a:effectLst/>
              <a:latin typeface="+mn-lt"/>
              <a:ea typeface="+mn-ea"/>
              <a:cs typeface="+mn-cs"/>
            </a:rPr>
            <a:t>が続いていたが、病院事業会計の経営改善や大型事業の完了に伴い令和</a:t>
          </a:r>
          <a:r>
            <a:rPr kumimoji="1" lang="en-US" altLang="ja-JP" sz="1000">
              <a:solidFill>
                <a:schemeClr val="dk1"/>
              </a:solidFill>
              <a:effectLst/>
              <a:latin typeface="+mn-lt"/>
              <a:ea typeface="+mn-ea"/>
              <a:cs typeface="+mn-cs"/>
            </a:rPr>
            <a:t>2</a:t>
          </a:r>
          <a:r>
            <a:rPr kumimoji="1" lang="ja-JP" altLang="en-US" sz="1000">
              <a:solidFill>
                <a:schemeClr val="dk1"/>
              </a:solidFill>
              <a:effectLst/>
              <a:latin typeface="+mn-lt"/>
              <a:ea typeface="+mn-ea"/>
              <a:cs typeface="+mn-cs"/>
            </a:rPr>
            <a:t>年度は黒字に転じた。</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引き続き事務事業の見直し等により経費の削減</a:t>
          </a:r>
          <a:r>
            <a:rPr kumimoji="1" lang="ja-JP" altLang="en-US" sz="1000">
              <a:solidFill>
                <a:schemeClr val="dk1"/>
              </a:solidFill>
              <a:effectLst/>
              <a:latin typeface="+mn-lt"/>
              <a:ea typeface="+mn-ea"/>
              <a:cs typeface="+mn-cs"/>
            </a:rPr>
            <a:t>に図り</a:t>
          </a:r>
          <a:r>
            <a:rPr kumimoji="1" lang="ja-JP" altLang="ja-JP" sz="1000">
              <a:solidFill>
                <a:schemeClr val="dk1"/>
              </a:solidFill>
              <a:effectLst/>
              <a:latin typeface="+mn-lt"/>
              <a:ea typeface="+mn-ea"/>
              <a:cs typeface="+mn-cs"/>
            </a:rPr>
            <a:t>、健全な財政運営</a:t>
          </a:r>
          <a:r>
            <a:rPr kumimoji="1" lang="ja-JP" altLang="en-US" sz="1000">
              <a:solidFill>
                <a:schemeClr val="dk1"/>
              </a:solidFill>
              <a:effectLst/>
              <a:latin typeface="+mn-lt"/>
              <a:ea typeface="+mn-ea"/>
              <a:cs typeface="+mn-cs"/>
            </a:rPr>
            <a:t>に努める</a:t>
          </a:r>
          <a:r>
            <a:rPr kumimoji="1" lang="ja-JP" altLang="ja-JP" sz="1000">
              <a:solidFill>
                <a:schemeClr val="dk1"/>
              </a:solidFill>
              <a:effectLst/>
              <a:latin typeface="+mn-lt"/>
              <a:ea typeface="+mn-ea"/>
              <a:cs typeface="+mn-cs"/>
            </a:rPr>
            <a:t>。</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北海道江別市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年度から</a:t>
          </a:r>
          <a:r>
            <a:rPr kumimoji="1" lang="ja-JP" altLang="ja-JP" sz="1100">
              <a:solidFill>
                <a:schemeClr val="dk1"/>
              </a:solidFill>
              <a:effectLst/>
              <a:latin typeface="+mn-lt"/>
              <a:ea typeface="+mn-ea"/>
              <a:cs typeface="+mn-cs"/>
            </a:rPr>
            <a:t>令和元年度は病院事業会計が赤字となっ</a:t>
          </a:r>
          <a:r>
            <a:rPr kumimoji="1" lang="ja-JP" altLang="en-US" sz="1100">
              <a:solidFill>
                <a:schemeClr val="dk1"/>
              </a:solidFill>
              <a:effectLst/>
              <a:latin typeface="+mn-lt"/>
              <a:ea typeface="+mn-ea"/>
              <a:cs typeface="+mn-cs"/>
            </a:rPr>
            <a:t>てい</a:t>
          </a:r>
          <a:r>
            <a:rPr kumimoji="1" lang="ja-JP" altLang="ja-JP" sz="1100">
              <a:solidFill>
                <a:schemeClr val="dk1"/>
              </a:solidFill>
              <a:effectLst/>
              <a:latin typeface="+mn-lt"/>
              <a:ea typeface="+mn-ea"/>
              <a:cs typeface="+mn-cs"/>
            </a:rPr>
            <a:t>たが、令和元年</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月に「江別市立病院の役割とあり方を検討する委員会」を設置し、令和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年度までを集中改革期間と位置づけ、組織体制の見直しや経営改善策を着実に実行し</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経営健全化を図</a:t>
          </a:r>
          <a:r>
            <a:rPr kumimoji="1" lang="ja-JP" altLang="en-US" sz="1100">
              <a:solidFill>
                <a:schemeClr val="dk1"/>
              </a:solidFill>
              <a:effectLst/>
              <a:latin typeface="+mn-lt"/>
              <a:ea typeface="+mn-ea"/>
              <a:cs typeface="+mn-cs"/>
            </a:rPr>
            <a:t>ることにより、令和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年度は赤字を脱した。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他の会計</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黒字であるため、連結実質赤字比率は「なし」となっている。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北海道江別市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一般会計と公営企業会計の元利償還金が主であるが、道路やごみ処理施設等の起債の償還終了等により、数値は改善傾向にある。</a:t>
          </a:r>
          <a:endParaRPr lang="ja-JP" altLang="ja-JP" sz="1400">
            <a:effectLst/>
          </a:endParaRPr>
        </a:p>
        <a:p>
          <a:r>
            <a:rPr kumimoji="1" lang="ja-JP" altLang="ja-JP" sz="1100">
              <a:solidFill>
                <a:schemeClr val="dk1"/>
              </a:solidFill>
              <a:effectLst/>
              <a:latin typeface="+mn-lt"/>
              <a:ea typeface="+mn-ea"/>
              <a:cs typeface="+mn-cs"/>
            </a:rPr>
            <a:t>　中心市街地の活性化事業等の完了に伴い起債額が減少していたが、今後、臨時財政対策債発行額の増加</a:t>
          </a:r>
          <a:r>
            <a:rPr kumimoji="1" lang="ja-JP" altLang="en-US" sz="1100">
              <a:solidFill>
                <a:schemeClr val="dk1"/>
              </a:solidFill>
              <a:effectLst/>
              <a:latin typeface="+mn-lt"/>
              <a:ea typeface="+mn-ea"/>
              <a:cs typeface="+mn-cs"/>
            </a:rPr>
            <a:t>や老朽化の進む公共施設の改修</a:t>
          </a:r>
          <a:r>
            <a:rPr kumimoji="1" lang="ja-JP" altLang="ja-JP" sz="1100">
              <a:solidFill>
                <a:schemeClr val="dk1"/>
              </a:solidFill>
              <a:effectLst/>
              <a:latin typeface="+mn-lt"/>
              <a:ea typeface="+mn-ea"/>
              <a:cs typeface="+mn-cs"/>
            </a:rPr>
            <a:t>等により、起債額が増加する見込みとなって</a:t>
          </a:r>
          <a:r>
            <a:rPr kumimoji="1" lang="ja-JP" altLang="en-US" sz="1100">
              <a:solidFill>
                <a:schemeClr val="dk1"/>
              </a:solidFill>
              <a:effectLst/>
              <a:latin typeface="+mn-lt"/>
              <a:ea typeface="+mn-ea"/>
              <a:cs typeface="+mn-cs"/>
            </a:rPr>
            <a:t>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引き続き</a:t>
          </a:r>
          <a:r>
            <a:rPr kumimoji="1" lang="ja-JP" altLang="ja-JP" sz="1100">
              <a:solidFill>
                <a:schemeClr val="dk1"/>
              </a:solidFill>
              <a:effectLst/>
              <a:latin typeface="+mn-lt"/>
              <a:ea typeface="+mn-ea"/>
              <a:cs typeface="+mn-cs"/>
            </a:rPr>
            <a:t>基準財政需要額に算入されない起債が過大とならないよう留意するなど、計画的な起債と償還計画を引き続き実施することで、健全な財政運営に努める。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満期一括償還地方債の借入はしていない。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北海道江別市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公営企業債繰入見込額や債務負担支出予定額等の将来負担額は減少傾向にある</a:t>
          </a:r>
          <a:r>
            <a:rPr kumimoji="1" lang="ja-JP" altLang="en-US" sz="1100">
              <a:solidFill>
                <a:sysClr val="windowText" lastClr="000000"/>
              </a:solidFill>
              <a:effectLst/>
              <a:latin typeface="+mn-lt"/>
              <a:ea typeface="+mn-ea"/>
              <a:cs typeface="+mn-cs"/>
            </a:rPr>
            <a:t>ほか</a:t>
          </a:r>
          <a:r>
            <a:rPr kumimoji="1" lang="ja-JP" altLang="ja-JP" sz="1100">
              <a:solidFill>
                <a:sysClr val="windowText" lastClr="000000"/>
              </a:solidFill>
              <a:effectLst/>
              <a:latin typeface="+mn-lt"/>
              <a:ea typeface="+mn-ea"/>
              <a:cs typeface="+mn-cs"/>
            </a:rPr>
            <a:t>、充当可能基金の</a:t>
          </a:r>
          <a:r>
            <a:rPr kumimoji="1" lang="ja-JP" altLang="en-US" sz="1100">
              <a:solidFill>
                <a:sysClr val="windowText" lastClr="000000"/>
              </a:solidFill>
              <a:effectLst/>
              <a:latin typeface="+mn-lt"/>
              <a:ea typeface="+mn-ea"/>
              <a:cs typeface="+mn-cs"/>
            </a:rPr>
            <a:t>増加により</a:t>
          </a:r>
          <a:r>
            <a:rPr kumimoji="1" lang="ja-JP" altLang="ja-JP" sz="1100">
              <a:solidFill>
                <a:sysClr val="windowText" lastClr="000000"/>
              </a:solidFill>
              <a:effectLst/>
              <a:latin typeface="+mn-lt"/>
              <a:ea typeface="+mn-ea"/>
              <a:cs typeface="+mn-cs"/>
            </a:rPr>
            <a:t>将来負担比率の分子の数値</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改善</a:t>
          </a:r>
          <a:r>
            <a:rPr kumimoji="1" lang="ja-JP" altLang="en-US" sz="1100">
              <a:solidFill>
                <a:sysClr val="windowText" lastClr="000000"/>
              </a:solidFill>
              <a:effectLst/>
              <a:latin typeface="+mn-lt"/>
              <a:ea typeface="+mn-ea"/>
              <a:cs typeface="+mn-cs"/>
            </a:rPr>
            <a:t>傾向にある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中心市街地の活性化事業等の完了に伴い起債額が減少していたが、今後、臨時財政対策債発行額の増加</a:t>
          </a:r>
          <a:r>
            <a:rPr kumimoji="1" lang="ja-JP" altLang="en-US" sz="1100">
              <a:solidFill>
                <a:sysClr val="windowText" lastClr="000000"/>
              </a:solidFill>
              <a:effectLst/>
              <a:latin typeface="+mn-lt"/>
              <a:ea typeface="+mn-ea"/>
              <a:cs typeface="+mn-cs"/>
            </a:rPr>
            <a:t>や老朽化の進む公共施設の改修</a:t>
          </a:r>
          <a:r>
            <a:rPr kumimoji="1" lang="ja-JP" altLang="ja-JP" sz="1100">
              <a:solidFill>
                <a:sysClr val="windowText" lastClr="000000"/>
              </a:solidFill>
              <a:effectLst/>
              <a:latin typeface="+mn-lt"/>
              <a:ea typeface="+mn-ea"/>
              <a:cs typeface="+mn-cs"/>
            </a:rPr>
            <a:t>等により、起債額が増加する見込みとなっており、計画的な起債と基金残高の確保によって健全な財政運営に努める。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北海道江別市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中心市街地の活性化事業や学校施設の耐震化・改築等の計画済大型事業の実施</a:t>
          </a:r>
          <a:r>
            <a:rPr kumimoji="1" lang="ja-JP" altLang="en-US" sz="1100">
              <a:solidFill>
                <a:sysClr val="windowText" lastClr="000000"/>
              </a:solidFill>
              <a:effectLst/>
              <a:latin typeface="+mn-lt"/>
              <a:ea typeface="+mn-ea"/>
              <a:cs typeface="+mn-cs"/>
            </a:rPr>
            <a:t>、病院事業会計の資金不足に対応した長期貸付金</a:t>
          </a:r>
          <a:r>
            <a:rPr kumimoji="1" lang="ja-JP" altLang="ja-JP" sz="1100">
              <a:solidFill>
                <a:sysClr val="windowText" lastClr="000000"/>
              </a:solidFill>
              <a:effectLst/>
              <a:latin typeface="+mn-lt"/>
              <a:ea typeface="+mn-ea"/>
              <a:cs typeface="+mn-cs"/>
            </a:rPr>
            <a:t>に加え、扶助費等の経常経費が増加傾向にあ</a:t>
          </a:r>
          <a:r>
            <a:rPr kumimoji="1" lang="ja-JP" altLang="en-US" sz="1100">
              <a:solidFill>
                <a:sysClr val="windowText" lastClr="000000"/>
              </a:solidFill>
              <a:effectLst/>
              <a:latin typeface="+mn-lt"/>
              <a:ea typeface="+mn-ea"/>
              <a:cs typeface="+mn-cs"/>
            </a:rPr>
            <a:t>るなどして</a:t>
          </a:r>
          <a:r>
            <a:rPr kumimoji="1" lang="ja-JP" altLang="ja-JP" sz="1100">
              <a:solidFill>
                <a:sysClr val="windowText" lastClr="000000"/>
              </a:solidFill>
              <a:effectLst/>
              <a:latin typeface="+mn-lt"/>
              <a:ea typeface="+mn-ea"/>
              <a:cs typeface="+mn-cs"/>
            </a:rPr>
            <a:t>、基金残高は減少傾向にあ</a:t>
          </a:r>
          <a:r>
            <a:rPr kumimoji="1" lang="ja-JP" altLang="en-US" sz="1100">
              <a:solidFill>
                <a:sysClr val="windowText" lastClr="000000"/>
              </a:solidFill>
              <a:effectLst/>
              <a:latin typeface="+mn-lt"/>
              <a:ea typeface="+mn-ea"/>
              <a:cs typeface="+mn-cs"/>
            </a:rPr>
            <a:t>ったが、大型事業の完了や病院事業会計の経営改善等により取崩しが抑制されたことから、令和</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年度は増加に転じている。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歳入確保の取組とあわせ、事業の見直しや予算編成時における管理可能経費の削減目標の設定など歳出削減に引き続き取り組み、基金残高の確保に努める。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・庁舎整備基金：庁舎整備に必要な経費の確保</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・ふるさとふれあい推進基金：地域の活性化及び地域づくりの推進</a:t>
          </a:r>
          <a:endParaRPr lang="ja-JP" altLang="ja-JP">
            <a:effectLst/>
          </a:endParaRPr>
        </a:p>
        <a:p>
          <a:r>
            <a:rPr kumimoji="1" lang="ja-JP" altLang="ja-JP" sz="1100">
              <a:solidFill>
                <a:schemeClr val="dk1"/>
              </a:solidFill>
              <a:effectLst/>
              <a:latin typeface="+mn-lt"/>
              <a:ea typeface="+mn-ea"/>
              <a:cs typeface="+mn-cs"/>
            </a:rPr>
            <a:t>・廃棄物処理施設整備基金：廃棄物処理施設の施設及び設備の整備及び維持補修に必要な経費の確保</a:t>
          </a:r>
          <a:endParaRPr lang="ja-JP" altLang="ja-JP" sz="1400">
            <a:effectLst/>
          </a:endParaRPr>
        </a:p>
        <a:p>
          <a:r>
            <a:rPr kumimoji="1" lang="ja-JP" altLang="ja-JP" sz="1100">
              <a:solidFill>
                <a:schemeClr val="dk1"/>
              </a:solidFill>
              <a:effectLst/>
              <a:latin typeface="+mn-lt"/>
              <a:ea typeface="+mn-ea"/>
              <a:cs typeface="+mn-cs"/>
            </a:rPr>
            <a:t>・矢澤教育振興基金：学術研究、教育に関する国際交流、芸術文化の振興その他教育の振興</a:t>
          </a:r>
          <a:endParaRPr lang="ja-JP" altLang="ja-JP" sz="1400">
            <a:effectLst/>
          </a:endParaRPr>
        </a:p>
        <a:p>
          <a:r>
            <a:rPr kumimoji="1" lang="ja-JP" altLang="ja-JP" sz="1100">
              <a:solidFill>
                <a:schemeClr val="dk1"/>
              </a:solidFill>
              <a:effectLst/>
              <a:latin typeface="+mn-lt"/>
              <a:ea typeface="+mn-ea"/>
              <a:cs typeface="+mn-cs"/>
            </a:rPr>
            <a:t>・教育基金：教育施設整備その他の事業の推進、教育行政の充実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・ふるさとふれあい推進基金：ふるさと納税</a:t>
          </a:r>
          <a:r>
            <a:rPr kumimoji="1" lang="en-US" altLang="ja-JP" sz="1100">
              <a:solidFill>
                <a:schemeClr val="dk1"/>
              </a:solidFill>
              <a:effectLst/>
              <a:latin typeface="+mn-lt"/>
              <a:ea typeface="+mn-ea"/>
              <a:cs typeface="+mn-cs"/>
            </a:rPr>
            <a:t>273</a:t>
          </a:r>
          <a:r>
            <a:rPr kumimoji="1" lang="ja-JP" altLang="ja-JP" sz="1100">
              <a:solidFill>
                <a:schemeClr val="dk1"/>
              </a:solidFill>
              <a:effectLst/>
              <a:latin typeface="+mn-lt"/>
              <a:ea typeface="+mn-ea"/>
              <a:cs typeface="+mn-cs"/>
            </a:rPr>
            <a:t>百万円の積み立てにより増加</a:t>
          </a:r>
          <a:r>
            <a:rPr kumimoji="1" lang="ja-JP" altLang="en-US" sz="1100">
              <a:solidFill>
                <a:schemeClr val="dk1"/>
              </a:solidFill>
              <a:effectLst/>
              <a:latin typeface="+mn-lt"/>
              <a:ea typeface="+mn-ea"/>
              <a:cs typeface="+mn-cs"/>
            </a:rPr>
            <a:t>。市民交流施設関連経費、子育て施策等のための</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百万円の取り崩しにより減少</a:t>
          </a:r>
          <a:endParaRPr lang="ja-JP" altLang="ja-JP">
            <a:effectLst/>
          </a:endParaRPr>
        </a:p>
        <a:p>
          <a:r>
            <a:rPr kumimoji="1" lang="ja-JP" altLang="ja-JP" sz="1100">
              <a:solidFill>
                <a:schemeClr val="dk1"/>
              </a:solidFill>
              <a:effectLst/>
              <a:latin typeface="+mn-lt"/>
              <a:ea typeface="+mn-ea"/>
              <a:cs typeface="+mn-cs"/>
            </a:rPr>
            <a:t>・廃棄物処理施設整備基金：廃棄物処理施設整備のための</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百万円の取り崩しにより減少</a:t>
          </a:r>
          <a:endParaRPr lang="ja-JP" altLang="ja-JP" sz="1400">
            <a:effectLst/>
          </a:endParaRPr>
        </a:p>
        <a:p>
          <a:r>
            <a:rPr kumimoji="1" lang="ja-JP" altLang="ja-JP" sz="1100">
              <a:solidFill>
                <a:schemeClr val="dk1"/>
              </a:solidFill>
              <a:effectLst/>
              <a:latin typeface="+mn-lt"/>
              <a:ea typeface="+mn-ea"/>
              <a:cs typeface="+mn-cs"/>
            </a:rPr>
            <a:t>・矢澤教育振興基金：</a:t>
          </a:r>
          <a:r>
            <a:rPr kumimoji="1" lang="ja-JP" altLang="en-US" sz="1100">
              <a:solidFill>
                <a:schemeClr val="dk1"/>
              </a:solidFill>
              <a:effectLst/>
              <a:latin typeface="+mn-lt"/>
              <a:ea typeface="+mn-ea"/>
              <a:cs typeface="+mn-cs"/>
            </a:rPr>
            <a:t>情報教育推進のためのデジタル教科書整備</a:t>
          </a:r>
          <a:r>
            <a:rPr kumimoji="1" lang="ja-JP" altLang="ja-JP" sz="1100">
              <a:solidFill>
                <a:schemeClr val="dk1"/>
              </a:solidFill>
              <a:effectLst/>
              <a:latin typeface="+mn-lt"/>
              <a:ea typeface="+mn-ea"/>
              <a:cs typeface="+mn-cs"/>
            </a:rPr>
            <a:t>のための</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百万円の取り崩し</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により減少</a:t>
          </a:r>
          <a:endParaRPr lang="ja-JP" altLang="ja-JP" sz="1400">
            <a:effectLst/>
          </a:endParaRPr>
        </a:p>
        <a:p>
          <a:r>
            <a:rPr kumimoji="1" lang="ja-JP" altLang="ja-JP" sz="1100">
              <a:solidFill>
                <a:schemeClr val="dk1"/>
              </a:solidFill>
              <a:effectLst/>
              <a:latin typeface="+mn-lt"/>
              <a:ea typeface="+mn-ea"/>
              <a:cs typeface="+mn-cs"/>
            </a:rPr>
            <a:t>・教育基金：</a:t>
          </a:r>
          <a:r>
            <a:rPr kumimoji="1" lang="ja-JP" altLang="en-US" sz="1100">
              <a:solidFill>
                <a:schemeClr val="dk1"/>
              </a:solidFill>
              <a:effectLst/>
              <a:latin typeface="+mn-lt"/>
              <a:ea typeface="+mn-ea"/>
              <a:cs typeface="+mn-cs"/>
            </a:rPr>
            <a:t>寄付金の積み立てにより</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百万円の増加、</a:t>
          </a:r>
          <a:r>
            <a:rPr kumimoji="1" lang="ja-JP" altLang="ja-JP" sz="1100">
              <a:solidFill>
                <a:schemeClr val="dk1"/>
              </a:solidFill>
              <a:effectLst/>
              <a:latin typeface="+mn-lt"/>
              <a:ea typeface="+mn-ea"/>
              <a:cs typeface="+mn-cs"/>
            </a:rPr>
            <a:t>学校施設整備のための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百万円の取り崩し</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により減少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寄附者の意向に合わせて各基金へ積み立て、残高の確保に努めつつ事業に活用する。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・決算剰余金</a:t>
          </a:r>
          <a:r>
            <a:rPr kumimoji="1" lang="en-US" altLang="ja-JP" sz="1100">
              <a:solidFill>
                <a:schemeClr val="dk1"/>
              </a:solidFill>
              <a:effectLst/>
              <a:latin typeface="+mn-lt"/>
              <a:ea typeface="+mn-ea"/>
              <a:cs typeface="+mn-cs"/>
            </a:rPr>
            <a:t>246</a:t>
          </a:r>
          <a:r>
            <a:rPr kumimoji="1" lang="ja-JP" altLang="ja-JP" sz="1100">
              <a:solidFill>
                <a:schemeClr val="dk1"/>
              </a:solidFill>
              <a:effectLst/>
              <a:latin typeface="+mn-lt"/>
              <a:ea typeface="+mn-ea"/>
              <a:cs typeface="+mn-cs"/>
            </a:rPr>
            <a:t>百万円の積み立てにより増加</a:t>
          </a:r>
          <a:endParaRPr lang="ja-JP" altLang="ja-JP" sz="1400">
            <a:effectLst/>
          </a:endParaRPr>
        </a:p>
        <a:p>
          <a:r>
            <a:rPr kumimoji="1" lang="ja-JP" altLang="ja-JP" sz="1100">
              <a:solidFill>
                <a:schemeClr val="dk1"/>
              </a:solidFill>
              <a:effectLst/>
              <a:latin typeface="+mn-lt"/>
              <a:ea typeface="+mn-ea"/>
              <a:cs typeface="+mn-cs"/>
            </a:rPr>
            <a:t>・寄附金や運用益等</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百万円の積み立てにより増加</a:t>
          </a:r>
          <a:endParaRPr lang="ja-JP" altLang="ja-JP" sz="1400">
            <a:effectLst/>
          </a:endParaRPr>
        </a:p>
        <a:p>
          <a:r>
            <a:rPr kumimoji="1" lang="ja-JP" altLang="ja-JP" sz="1100">
              <a:solidFill>
                <a:schemeClr val="dk1"/>
              </a:solidFill>
              <a:effectLst/>
              <a:latin typeface="+mn-lt"/>
              <a:ea typeface="+mn-ea"/>
              <a:cs typeface="+mn-cs"/>
            </a:rPr>
            <a:t>・多雪による除排雪事業等のための</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百万円の取り崩しにより減少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基金残高が減少傾向にあるため、歳入確保・歳出削減に引き続き取り組み残高の確保に努め、大型事業や災害対応などの事業費の年度間調整に備える。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・土地売払収入等</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百万円の積み立てにより増加</a:t>
          </a:r>
          <a:endParaRPr lang="ja-JP" altLang="ja-JP" sz="1400">
            <a:effectLst/>
          </a:endParaRPr>
        </a:p>
        <a:p>
          <a:r>
            <a:rPr kumimoji="1" lang="ja-JP" altLang="ja-JP" sz="1100">
              <a:solidFill>
                <a:schemeClr val="dk1"/>
              </a:solidFill>
              <a:effectLst/>
              <a:latin typeface="+mn-lt"/>
              <a:ea typeface="+mn-ea"/>
              <a:cs typeface="+mn-cs"/>
            </a:rPr>
            <a:t>・償還のため</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百万円の取り崩しにより減少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遊休市有地の売却による積み立てに努め、公債費の年度間調整に活用する。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北海道江別市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119,815
119,115
187.38
60,052,016
58,982,728
995,284
25,451,905
37,875,011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昨年度と比較して</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ポイント増加し、依然として類似団体を大きく上回っている。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に道路や橋りょうの財務書類上の耐用年数が実際の使用年数よりも低めに設定されていることにより高い水準となっているが、個別施設計画策定によって公共施設等の配置適正化を図り、老朽化した公共施設等の集約化・複合化や除却について検討す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31623</xdr:rowOff>
    </xdr:from>
    <xdr:to>
      <xdr:col>23</xdr:col>
      <xdr:colOff>85090</xdr:colOff>
      <xdr:row>34</xdr:row>
      <xdr:rowOff>118237</xdr:rowOff>
    </xdr:to>
    <xdr:cxnSp macro="">
      <xdr:nvCxnSpPr>
        <xdr:cNvPr id="63" name="直線コネクタ 62"/>
        <xdr:cNvCxnSpPr/>
      </xdr:nvCxnSpPr>
      <xdr:spPr>
        <a:xfrm flipV="1">
          <a:off x="4206240" y="5312283"/>
          <a:ext cx="1270" cy="1260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122064</xdr:rowOff>
    </xdr:from>
    <xdr:ext cx="405111" cy="259045"/>
    <xdr:sp macro="" textlink="">
      <xdr:nvSpPr>
        <xdr:cNvPr id="64" name="有形固定資産減価償却率最小値テキスト"/>
        <xdr:cNvSpPr txBox="1"/>
      </xdr:nvSpPr>
      <xdr:spPr>
        <a:xfrm>
          <a:off x="4258945" y="6576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118237</xdr:rowOff>
    </xdr:from>
    <xdr:to>
      <xdr:col>23</xdr:col>
      <xdr:colOff>174625</xdr:colOff>
      <xdr:row>34</xdr:row>
      <xdr:rowOff>118237</xdr:rowOff>
    </xdr:to>
    <xdr:cxnSp macro="">
      <xdr:nvCxnSpPr>
        <xdr:cNvPr id="65" name="直線コネクタ 64"/>
        <xdr:cNvCxnSpPr/>
      </xdr:nvCxnSpPr>
      <xdr:spPr>
        <a:xfrm>
          <a:off x="4119245" y="657237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149750</xdr:rowOff>
    </xdr:from>
    <xdr:ext cx="405111" cy="259045"/>
    <xdr:sp macro="" textlink="">
      <xdr:nvSpPr>
        <xdr:cNvPr id="66" name="有形固定資産減価償却率最大値テキスト"/>
        <xdr:cNvSpPr txBox="1"/>
      </xdr:nvSpPr>
      <xdr:spPr>
        <a:xfrm>
          <a:off x="4258945" y="5095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31623</xdr:rowOff>
    </xdr:from>
    <xdr:to>
      <xdr:col>23</xdr:col>
      <xdr:colOff>174625</xdr:colOff>
      <xdr:row>27</xdr:row>
      <xdr:rowOff>31623</xdr:rowOff>
    </xdr:to>
    <xdr:cxnSp macro="">
      <xdr:nvCxnSpPr>
        <xdr:cNvPr id="67" name="直線コネクタ 66"/>
        <xdr:cNvCxnSpPr/>
      </xdr:nvCxnSpPr>
      <xdr:spPr>
        <a:xfrm>
          <a:off x="4119245" y="531228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7510</xdr:rowOff>
    </xdr:from>
    <xdr:ext cx="405111" cy="259045"/>
    <xdr:sp macro="" textlink="">
      <xdr:nvSpPr>
        <xdr:cNvPr id="68" name="有形固定資産減価償却率平均値テキスト"/>
        <xdr:cNvSpPr txBox="1"/>
      </xdr:nvSpPr>
      <xdr:spPr>
        <a:xfrm>
          <a:off x="4258945" y="56234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156083</xdr:rowOff>
    </xdr:from>
    <xdr:to>
      <xdr:col>23</xdr:col>
      <xdr:colOff>136525</xdr:colOff>
      <xdr:row>30</xdr:row>
      <xdr:rowOff>86233</xdr:rowOff>
    </xdr:to>
    <xdr:sp macro="" textlink="">
      <xdr:nvSpPr>
        <xdr:cNvPr id="69" name="フローチャート: 判断 68"/>
        <xdr:cNvSpPr/>
      </xdr:nvSpPr>
      <xdr:spPr>
        <a:xfrm>
          <a:off x="4157345" y="57720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70" name="フローチャート: 判断 69"/>
        <xdr:cNvSpPr/>
      </xdr:nvSpPr>
      <xdr:spPr>
        <a:xfrm>
          <a:off x="3537585" y="57504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95631</xdr:rowOff>
    </xdr:from>
    <xdr:to>
      <xdr:col>15</xdr:col>
      <xdr:colOff>187325</xdr:colOff>
      <xdr:row>30</xdr:row>
      <xdr:rowOff>25781</xdr:rowOff>
    </xdr:to>
    <xdr:sp macro="" textlink="">
      <xdr:nvSpPr>
        <xdr:cNvPr id="71" name="フローチャート: 判断 70"/>
        <xdr:cNvSpPr/>
      </xdr:nvSpPr>
      <xdr:spPr>
        <a:xfrm>
          <a:off x="2867025" y="57115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74041</xdr:rowOff>
    </xdr:from>
    <xdr:to>
      <xdr:col>11</xdr:col>
      <xdr:colOff>187325</xdr:colOff>
      <xdr:row>30</xdr:row>
      <xdr:rowOff>4191</xdr:rowOff>
    </xdr:to>
    <xdr:sp macro="" textlink="">
      <xdr:nvSpPr>
        <xdr:cNvPr id="72" name="フローチャート: 判断 71"/>
        <xdr:cNvSpPr/>
      </xdr:nvSpPr>
      <xdr:spPr>
        <a:xfrm>
          <a:off x="2196465" y="56899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73" name="フローチャート: 判断 72"/>
        <xdr:cNvSpPr/>
      </xdr:nvSpPr>
      <xdr:spPr>
        <a:xfrm>
          <a:off x="1525905" y="56424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67437</xdr:rowOff>
    </xdr:from>
    <xdr:to>
      <xdr:col>23</xdr:col>
      <xdr:colOff>136525</xdr:colOff>
      <xdr:row>34</xdr:row>
      <xdr:rowOff>169037</xdr:rowOff>
    </xdr:to>
    <xdr:sp macro="" textlink="">
      <xdr:nvSpPr>
        <xdr:cNvPr id="79" name="楕円 78"/>
        <xdr:cNvSpPr/>
      </xdr:nvSpPr>
      <xdr:spPr>
        <a:xfrm>
          <a:off x="4157345" y="652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153814</xdr:rowOff>
    </xdr:from>
    <xdr:ext cx="405111" cy="259045"/>
    <xdr:sp macro="" textlink="">
      <xdr:nvSpPr>
        <xdr:cNvPr id="80" name="有形固定資産減価償却率該当値テキスト"/>
        <xdr:cNvSpPr txBox="1"/>
      </xdr:nvSpPr>
      <xdr:spPr>
        <a:xfrm>
          <a:off x="4258945" y="6440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58801</xdr:rowOff>
    </xdr:from>
    <xdr:to>
      <xdr:col>19</xdr:col>
      <xdr:colOff>187325</xdr:colOff>
      <xdr:row>34</xdr:row>
      <xdr:rowOff>160401</xdr:rowOff>
    </xdr:to>
    <xdr:sp macro="" textlink="">
      <xdr:nvSpPr>
        <xdr:cNvPr id="81" name="楕円 80"/>
        <xdr:cNvSpPr/>
      </xdr:nvSpPr>
      <xdr:spPr>
        <a:xfrm>
          <a:off x="3537585" y="65129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109601</xdr:rowOff>
    </xdr:from>
    <xdr:to>
      <xdr:col>23</xdr:col>
      <xdr:colOff>85725</xdr:colOff>
      <xdr:row>34</xdr:row>
      <xdr:rowOff>118237</xdr:rowOff>
    </xdr:to>
    <xdr:cxnSp macro="">
      <xdr:nvCxnSpPr>
        <xdr:cNvPr id="82" name="直線コネクタ 81"/>
        <xdr:cNvCxnSpPr/>
      </xdr:nvCxnSpPr>
      <xdr:spPr>
        <a:xfrm>
          <a:off x="3588385" y="6563741"/>
          <a:ext cx="61976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63119</xdr:rowOff>
    </xdr:from>
    <xdr:to>
      <xdr:col>15</xdr:col>
      <xdr:colOff>187325</xdr:colOff>
      <xdr:row>34</xdr:row>
      <xdr:rowOff>164719</xdr:rowOff>
    </xdr:to>
    <xdr:sp macro="" textlink="">
      <xdr:nvSpPr>
        <xdr:cNvPr id="83" name="楕円 82"/>
        <xdr:cNvSpPr/>
      </xdr:nvSpPr>
      <xdr:spPr>
        <a:xfrm>
          <a:off x="2867025" y="65172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109601</xdr:rowOff>
    </xdr:from>
    <xdr:to>
      <xdr:col>19</xdr:col>
      <xdr:colOff>136525</xdr:colOff>
      <xdr:row>34</xdr:row>
      <xdr:rowOff>113919</xdr:rowOff>
    </xdr:to>
    <xdr:cxnSp macro="">
      <xdr:nvCxnSpPr>
        <xdr:cNvPr id="84" name="直線コネクタ 83"/>
        <xdr:cNvCxnSpPr/>
      </xdr:nvCxnSpPr>
      <xdr:spPr>
        <a:xfrm flipV="1">
          <a:off x="2917825" y="6563741"/>
          <a:ext cx="67056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71755</xdr:rowOff>
    </xdr:from>
    <xdr:to>
      <xdr:col>11</xdr:col>
      <xdr:colOff>187325</xdr:colOff>
      <xdr:row>35</xdr:row>
      <xdr:rowOff>1905</xdr:rowOff>
    </xdr:to>
    <xdr:sp macro="" textlink="">
      <xdr:nvSpPr>
        <xdr:cNvPr id="85" name="楕円 84"/>
        <xdr:cNvSpPr/>
      </xdr:nvSpPr>
      <xdr:spPr>
        <a:xfrm>
          <a:off x="2196465" y="65258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113919</xdr:rowOff>
    </xdr:from>
    <xdr:to>
      <xdr:col>15</xdr:col>
      <xdr:colOff>136525</xdr:colOff>
      <xdr:row>34</xdr:row>
      <xdr:rowOff>122555</xdr:rowOff>
    </xdr:to>
    <xdr:cxnSp macro="">
      <xdr:nvCxnSpPr>
        <xdr:cNvPr id="86" name="直線コネクタ 85"/>
        <xdr:cNvCxnSpPr/>
      </xdr:nvCxnSpPr>
      <xdr:spPr>
        <a:xfrm flipV="1">
          <a:off x="2247265" y="6568059"/>
          <a:ext cx="67056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34</xdr:row>
      <xdr:rowOff>97663</xdr:rowOff>
    </xdr:from>
    <xdr:to>
      <xdr:col>7</xdr:col>
      <xdr:colOff>187325</xdr:colOff>
      <xdr:row>35</xdr:row>
      <xdr:rowOff>27813</xdr:rowOff>
    </xdr:to>
    <xdr:sp macro="" textlink="">
      <xdr:nvSpPr>
        <xdr:cNvPr id="87" name="楕円 86"/>
        <xdr:cNvSpPr/>
      </xdr:nvSpPr>
      <xdr:spPr>
        <a:xfrm>
          <a:off x="1525905" y="65518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34</xdr:row>
      <xdr:rowOff>122555</xdr:rowOff>
    </xdr:from>
    <xdr:to>
      <xdr:col>11</xdr:col>
      <xdr:colOff>136525</xdr:colOff>
      <xdr:row>34</xdr:row>
      <xdr:rowOff>148463</xdr:rowOff>
    </xdr:to>
    <xdr:cxnSp macro="">
      <xdr:nvCxnSpPr>
        <xdr:cNvPr id="88" name="直線コネクタ 87"/>
        <xdr:cNvCxnSpPr/>
      </xdr:nvCxnSpPr>
      <xdr:spPr>
        <a:xfrm flipV="1">
          <a:off x="1576705" y="6576695"/>
          <a:ext cx="67056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81170</xdr:rowOff>
    </xdr:from>
    <xdr:ext cx="405111" cy="259045"/>
    <xdr:sp macro="" textlink="">
      <xdr:nvSpPr>
        <xdr:cNvPr id="89" name="n_1aveValue有形固定資産減価償却率"/>
        <xdr:cNvSpPr txBox="1"/>
      </xdr:nvSpPr>
      <xdr:spPr>
        <a:xfrm>
          <a:off x="3395989" y="5529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42308</xdr:rowOff>
    </xdr:from>
    <xdr:ext cx="405111" cy="259045"/>
    <xdr:sp macro="" textlink="">
      <xdr:nvSpPr>
        <xdr:cNvPr id="90" name="n_2aveValue有形固定資産減価償却率"/>
        <xdr:cNvSpPr txBox="1"/>
      </xdr:nvSpPr>
      <xdr:spPr>
        <a:xfrm>
          <a:off x="2738129" y="5490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20718</xdr:rowOff>
    </xdr:from>
    <xdr:ext cx="405111" cy="259045"/>
    <xdr:sp macro="" textlink="">
      <xdr:nvSpPr>
        <xdr:cNvPr id="91" name="n_3aveValue有形固定資産減価償却率"/>
        <xdr:cNvSpPr txBox="1"/>
      </xdr:nvSpPr>
      <xdr:spPr>
        <a:xfrm>
          <a:off x="2067569" y="5469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144670</xdr:rowOff>
    </xdr:from>
    <xdr:ext cx="405111" cy="259045"/>
    <xdr:sp macro="" textlink="">
      <xdr:nvSpPr>
        <xdr:cNvPr id="92" name="n_4aveValue有形固定資産減価償却率"/>
        <xdr:cNvSpPr txBox="1"/>
      </xdr:nvSpPr>
      <xdr:spPr>
        <a:xfrm>
          <a:off x="1397009" y="5425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151528</xdr:rowOff>
    </xdr:from>
    <xdr:ext cx="405111" cy="259045"/>
    <xdr:sp macro="" textlink="">
      <xdr:nvSpPr>
        <xdr:cNvPr id="93" name="n_1mainValue有形固定資産減価償却率"/>
        <xdr:cNvSpPr txBox="1"/>
      </xdr:nvSpPr>
      <xdr:spPr>
        <a:xfrm>
          <a:off x="3395989" y="660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155846</xdr:rowOff>
    </xdr:from>
    <xdr:ext cx="405111" cy="259045"/>
    <xdr:sp macro="" textlink="">
      <xdr:nvSpPr>
        <xdr:cNvPr id="94" name="n_2mainValue有形固定資産減価償却率"/>
        <xdr:cNvSpPr txBox="1"/>
      </xdr:nvSpPr>
      <xdr:spPr>
        <a:xfrm>
          <a:off x="2738129" y="6609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164482</xdr:rowOff>
    </xdr:from>
    <xdr:ext cx="405111" cy="259045"/>
    <xdr:sp macro="" textlink="">
      <xdr:nvSpPr>
        <xdr:cNvPr id="95" name="n_3mainValue有形固定資産減価償却率"/>
        <xdr:cNvSpPr txBox="1"/>
      </xdr:nvSpPr>
      <xdr:spPr>
        <a:xfrm>
          <a:off x="2067569" y="6618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35</xdr:row>
      <xdr:rowOff>18940</xdr:rowOff>
    </xdr:from>
    <xdr:ext cx="405111" cy="259045"/>
    <xdr:sp macro="" textlink="">
      <xdr:nvSpPr>
        <xdr:cNvPr id="96" name="n_4mainValue有形固定資産減価償却率"/>
        <xdr:cNvSpPr txBox="1"/>
      </xdr:nvSpPr>
      <xdr:spPr>
        <a:xfrm>
          <a:off x="1397009" y="6640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中心市街地の活性化事業や市営住宅建替、学校改築等の大規模事業により、平成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年度から市債残高が増加し、平成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年にピークを迎えたが、債務償還比率は類似団体と概ね同水準にある。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年度以降は、中心市街地の活性化事業の完了等に伴い市債残高は減少傾向にあるが、引き続き適切な償還計画のもとで数値の維持に努める。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xdr:cNvSpPr txBox="1"/>
      </xdr:nvSpPr>
      <xdr:spPr>
        <a:xfrm>
          <a:off x="9486041" y="615946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xdr:cNvSpPr txBox="1"/>
      </xdr:nvSpPr>
      <xdr:spPr>
        <a:xfrm>
          <a:off x="9486041" y="580725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106316</xdr:rowOff>
    </xdr:to>
    <xdr:cxnSp macro="">
      <xdr:nvCxnSpPr>
        <xdr:cNvPr id="125" name="直線コネクタ 124"/>
        <xdr:cNvCxnSpPr/>
      </xdr:nvCxnSpPr>
      <xdr:spPr>
        <a:xfrm flipV="1">
          <a:off x="13027660" y="5196628"/>
          <a:ext cx="1269" cy="1196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110143</xdr:rowOff>
    </xdr:from>
    <xdr:ext cx="560923" cy="259045"/>
    <xdr:sp macro="" textlink="">
      <xdr:nvSpPr>
        <xdr:cNvPr id="126" name="債務償還比率最小値テキスト"/>
        <xdr:cNvSpPr txBox="1"/>
      </xdr:nvSpPr>
      <xdr:spPr>
        <a:xfrm>
          <a:off x="13080365" y="639664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106316</xdr:rowOff>
    </xdr:from>
    <xdr:to>
      <xdr:col>76</xdr:col>
      <xdr:colOff>111125</xdr:colOff>
      <xdr:row>33</xdr:row>
      <xdr:rowOff>106316</xdr:rowOff>
    </xdr:to>
    <xdr:cxnSp macro="">
      <xdr:nvCxnSpPr>
        <xdr:cNvPr id="127" name="直線コネクタ 126"/>
        <xdr:cNvCxnSpPr/>
      </xdr:nvCxnSpPr>
      <xdr:spPr>
        <a:xfrm>
          <a:off x="12963525" y="63928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xdr:cNvSpPr txBox="1"/>
      </xdr:nvSpPr>
      <xdr:spPr>
        <a:xfrm>
          <a:off x="1308036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91499</xdr:rowOff>
    </xdr:from>
    <xdr:ext cx="469744" cy="259045"/>
    <xdr:sp macro="" textlink="">
      <xdr:nvSpPr>
        <xdr:cNvPr id="130" name="債務償還比率平均値テキスト"/>
        <xdr:cNvSpPr txBox="1"/>
      </xdr:nvSpPr>
      <xdr:spPr>
        <a:xfrm>
          <a:off x="13080365" y="5539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113072</xdr:rowOff>
    </xdr:from>
    <xdr:to>
      <xdr:col>76</xdr:col>
      <xdr:colOff>73025</xdr:colOff>
      <xdr:row>29</xdr:row>
      <xdr:rowOff>43222</xdr:rowOff>
    </xdr:to>
    <xdr:sp macro="" textlink="">
      <xdr:nvSpPr>
        <xdr:cNvPr id="131" name="フローチャート: 判断 130"/>
        <xdr:cNvSpPr/>
      </xdr:nvSpPr>
      <xdr:spPr>
        <a:xfrm>
          <a:off x="13001625" y="55613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125523</xdr:rowOff>
    </xdr:from>
    <xdr:to>
      <xdr:col>72</xdr:col>
      <xdr:colOff>123825</xdr:colOff>
      <xdr:row>29</xdr:row>
      <xdr:rowOff>55673</xdr:rowOff>
    </xdr:to>
    <xdr:sp macro="" textlink="">
      <xdr:nvSpPr>
        <xdr:cNvPr id="132" name="フローチャート: 判断 131"/>
        <xdr:cNvSpPr/>
      </xdr:nvSpPr>
      <xdr:spPr>
        <a:xfrm>
          <a:off x="12359005" y="55738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116671</xdr:rowOff>
    </xdr:from>
    <xdr:to>
      <xdr:col>68</xdr:col>
      <xdr:colOff>123825</xdr:colOff>
      <xdr:row>29</xdr:row>
      <xdr:rowOff>46821</xdr:rowOff>
    </xdr:to>
    <xdr:sp macro="" textlink="">
      <xdr:nvSpPr>
        <xdr:cNvPr id="133" name="フローチャート: 判断 132"/>
        <xdr:cNvSpPr/>
      </xdr:nvSpPr>
      <xdr:spPr>
        <a:xfrm>
          <a:off x="11688445" y="5564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129913</xdr:rowOff>
    </xdr:from>
    <xdr:to>
      <xdr:col>64</xdr:col>
      <xdr:colOff>123825</xdr:colOff>
      <xdr:row>29</xdr:row>
      <xdr:rowOff>60063</xdr:rowOff>
    </xdr:to>
    <xdr:sp macro="" textlink="">
      <xdr:nvSpPr>
        <xdr:cNvPr id="134" name="フローチャート: 判断 133"/>
        <xdr:cNvSpPr/>
      </xdr:nvSpPr>
      <xdr:spPr>
        <a:xfrm>
          <a:off x="11017885" y="55782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145169</xdr:rowOff>
    </xdr:from>
    <xdr:to>
      <xdr:col>60</xdr:col>
      <xdr:colOff>123825</xdr:colOff>
      <xdr:row>29</xdr:row>
      <xdr:rowOff>75319</xdr:rowOff>
    </xdr:to>
    <xdr:sp macro="" textlink="">
      <xdr:nvSpPr>
        <xdr:cNvPr id="135" name="フローチャート: 判断 134"/>
        <xdr:cNvSpPr/>
      </xdr:nvSpPr>
      <xdr:spPr>
        <a:xfrm>
          <a:off x="10347325" y="55934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84646</xdr:rowOff>
    </xdr:from>
    <xdr:to>
      <xdr:col>76</xdr:col>
      <xdr:colOff>73025</xdr:colOff>
      <xdr:row>29</xdr:row>
      <xdr:rowOff>14796</xdr:rowOff>
    </xdr:to>
    <xdr:sp macro="" textlink="">
      <xdr:nvSpPr>
        <xdr:cNvPr id="141" name="楕円 140"/>
        <xdr:cNvSpPr/>
      </xdr:nvSpPr>
      <xdr:spPr>
        <a:xfrm>
          <a:off x="13001625" y="55329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107523</xdr:rowOff>
    </xdr:from>
    <xdr:ext cx="469744" cy="259045"/>
    <xdr:sp macro="" textlink="">
      <xdr:nvSpPr>
        <xdr:cNvPr id="142" name="債務償還比率該当値テキスト"/>
        <xdr:cNvSpPr txBox="1"/>
      </xdr:nvSpPr>
      <xdr:spPr>
        <a:xfrm>
          <a:off x="13080365" y="538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143298</xdr:rowOff>
    </xdr:from>
    <xdr:to>
      <xdr:col>72</xdr:col>
      <xdr:colOff>123825</xdr:colOff>
      <xdr:row>29</xdr:row>
      <xdr:rowOff>73448</xdr:rowOff>
    </xdr:to>
    <xdr:sp macro="" textlink="">
      <xdr:nvSpPr>
        <xdr:cNvPr id="143" name="楕円 142"/>
        <xdr:cNvSpPr/>
      </xdr:nvSpPr>
      <xdr:spPr>
        <a:xfrm>
          <a:off x="12359005" y="55915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135446</xdr:rowOff>
    </xdr:from>
    <xdr:to>
      <xdr:col>76</xdr:col>
      <xdr:colOff>22225</xdr:colOff>
      <xdr:row>29</xdr:row>
      <xdr:rowOff>22648</xdr:rowOff>
    </xdr:to>
    <xdr:cxnSp macro="">
      <xdr:nvCxnSpPr>
        <xdr:cNvPr id="144" name="直線コネクタ 143"/>
        <xdr:cNvCxnSpPr/>
      </xdr:nvCxnSpPr>
      <xdr:spPr>
        <a:xfrm flipV="1">
          <a:off x="12409805" y="5583746"/>
          <a:ext cx="619760" cy="5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136030</xdr:rowOff>
    </xdr:from>
    <xdr:to>
      <xdr:col>68</xdr:col>
      <xdr:colOff>123825</xdr:colOff>
      <xdr:row>29</xdr:row>
      <xdr:rowOff>66180</xdr:rowOff>
    </xdr:to>
    <xdr:sp macro="" textlink="">
      <xdr:nvSpPr>
        <xdr:cNvPr id="145" name="楕円 144"/>
        <xdr:cNvSpPr/>
      </xdr:nvSpPr>
      <xdr:spPr>
        <a:xfrm>
          <a:off x="11688445" y="5584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15380</xdr:rowOff>
    </xdr:from>
    <xdr:to>
      <xdr:col>72</xdr:col>
      <xdr:colOff>73025</xdr:colOff>
      <xdr:row>29</xdr:row>
      <xdr:rowOff>22648</xdr:rowOff>
    </xdr:to>
    <xdr:cxnSp macro="">
      <xdr:nvCxnSpPr>
        <xdr:cNvPr id="146" name="直線コネクタ 145"/>
        <xdr:cNvCxnSpPr/>
      </xdr:nvCxnSpPr>
      <xdr:spPr>
        <a:xfrm>
          <a:off x="11739245" y="5631320"/>
          <a:ext cx="670560" cy="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128473</xdr:rowOff>
    </xdr:from>
    <xdr:to>
      <xdr:col>64</xdr:col>
      <xdr:colOff>123825</xdr:colOff>
      <xdr:row>29</xdr:row>
      <xdr:rowOff>58623</xdr:rowOff>
    </xdr:to>
    <xdr:sp macro="" textlink="">
      <xdr:nvSpPr>
        <xdr:cNvPr id="147" name="楕円 146"/>
        <xdr:cNvSpPr/>
      </xdr:nvSpPr>
      <xdr:spPr>
        <a:xfrm>
          <a:off x="11017885" y="55767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7823</xdr:rowOff>
    </xdr:from>
    <xdr:to>
      <xdr:col>68</xdr:col>
      <xdr:colOff>73025</xdr:colOff>
      <xdr:row>29</xdr:row>
      <xdr:rowOff>15380</xdr:rowOff>
    </xdr:to>
    <xdr:cxnSp macro="">
      <xdr:nvCxnSpPr>
        <xdr:cNvPr id="148" name="直線コネクタ 147"/>
        <xdr:cNvCxnSpPr/>
      </xdr:nvCxnSpPr>
      <xdr:spPr>
        <a:xfrm>
          <a:off x="11068685" y="5623763"/>
          <a:ext cx="670560" cy="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123723</xdr:rowOff>
    </xdr:from>
    <xdr:to>
      <xdr:col>60</xdr:col>
      <xdr:colOff>123825</xdr:colOff>
      <xdr:row>29</xdr:row>
      <xdr:rowOff>53873</xdr:rowOff>
    </xdr:to>
    <xdr:sp macro="" textlink="">
      <xdr:nvSpPr>
        <xdr:cNvPr id="149" name="楕円 148"/>
        <xdr:cNvSpPr/>
      </xdr:nvSpPr>
      <xdr:spPr>
        <a:xfrm>
          <a:off x="10347325" y="55720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3073</xdr:rowOff>
    </xdr:from>
    <xdr:to>
      <xdr:col>64</xdr:col>
      <xdr:colOff>73025</xdr:colOff>
      <xdr:row>29</xdr:row>
      <xdr:rowOff>7823</xdr:rowOff>
    </xdr:to>
    <xdr:cxnSp macro="">
      <xdr:nvCxnSpPr>
        <xdr:cNvPr id="150" name="直線コネクタ 149"/>
        <xdr:cNvCxnSpPr/>
      </xdr:nvCxnSpPr>
      <xdr:spPr>
        <a:xfrm>
          <a:off x="10398125" y="5619013"/>
          <a:ext cx="670560" cy="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72200</xdr:rowOff>
    </xdr:from>
    <xdr:ext cx="469744" cy="259045"/>
    <xdr:sp macro="" textlink="">
      <xdr:nvSpPr>
        <xdr:cNvPr id="151" name="n_1aveValue債務償還比率"/>
        <xdr:cNvSpPr txBox="1"/>
      </xdr:nvSpPr>
      <xdr:spPr>
        <a:xfrm>
          <a:off x="12185092" y="5352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63348</xdr:rowOff>
    </xdr:from>
    <xdr:ext cx="469744" cy="259045"/>
    <xdr:sp macro="" textlink="">
      <xdr:nvSpPr>
        <xdr:cNvPr id="152" name="n_2aveValue債務償還比率"/>
        <xdr:cNvSpPr txBox="1"/>
      </xdr:nvSpPr>
      <xdr:spPr>
        <a:xfrm>
          <a:off x="11527232" y="534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51190</xdr:rowOff>
    </xdr:from>
    <xdr:ext cx="469744" cy="259045"/>
    <xdr:sp macro="" textlink="">
      <xdr:nvSpPr>
        <xdr:cNvPr id="153" name="n_3aveValue債務償還比率"/>
        <xdr:cNvSpPr txBox="1"/>
      </xdr:nvSpPr>
      <xdr:spPr>
        <a:xfrm>
          <a:off x="10856672" y="566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66446</xdr:rowOff>
    </xdr:from>
    <xdr:ext cx="469744" cy="259045"/>
    <xdr:sp macro="" textlink="">
      <xdr:nvSpPr>
        <xdr:cNvPr id="154" name="n_4aveValue債務償還比率"/>
        <xdr:cNvSpPr txBox="1"/>
      </xdr:nvSpPr>
      <xdr:spPr>
        <a:xfrm>
          <a:off x="10186112" y="568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64575</xdr:rowOff>
    </xdr:from>
    <xdr:ext cx="469744" cy="259045"/>
    <xdr:sp macro="" textlink="">
      <xdr:nvSpPr>
        <xdr:cNvPr id="155" name="n_1mainValue債務償還比率"/>
        <xdr:cNvSpPr txBox="1"/>
      </xdr:nvSpPr>
      <xdr:spPr>
        <a:xfrm>
          <a:off x="12185092" y="568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57307</xdr:rowOff>
    </xdr:from>
    <xdr:ext cx="469744" cy="259045"/>
    <xdr:sp macro="" textlink="">
      <xdr:nvSpPr>
        <xdr:cNvPr id="156" name="n_2mainValue債務償還比率"/>
        <xdr:cNvSpPr txBox="1"/>
      </xdr:nvSpPr>
      <xdr:spPr>
        <a:xfrm>
          <a:off x="11527232" y="567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75150</xdr:rowOff>
    </xdr:from>
    <xdr:ext cx="469744" cy="259045"/>
    <xdr:sp macro="" textlink="">
      <xdr:nvSpPr>
        <xdr:cNvPr id="157" name="n_3mainValue債務償還比率"/>
        <xdr:cNvSpPr txBox="1"/>
      </xdr:nvSpPr>
      <xdr:spPr>
        <a:xfrm>
          <a:off x="10856672" y="535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70400</xdr:rowOff>
    </xdr:from>
    <xdr:ext cx="469744" cy="259045"/>
    <xdr:sp macro="" textlink="">
      <xdr:nvSpPr>
        <xdr:cNvPr id="158" name="n_4mainValue債務償還比率"/>
        <xdr:cNvSpPr txBox="1"/>
      </xdr:nvSpPr>
      <xdr:spPr>
        <a:xfrm>
          <a:off x="10186112" y="5351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北海道江別市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119,815
119,115
187.38
60,052,016
58,982,728
995,284
25,451,905
37,875,011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41</xdr:row>
      <xdr:rowOff>35052</xdr:rowOff>
    </xdr:to>
    <xdr:cxnSp macro="">
      <xdr:nvCxnSpPr>
        <xdr:cNvPr id="55" name="直線コネクタ 54"/>
        <xdr:cNvCxnSpPr/>
      </xdr:nvCxnSpPr>
      <xdr:spPr>
        <a:xfrm flipV="1">
          <a:off x="4086225" y="5700522"/>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38879</xdr:rowOff>
    </xdr:from>
    <xdr:ext cx="405111" cy="259045"/>
    <xdr:sp macro="" textlink="">
      <xdr:nvSpPr>
        <xdr:cNvPr id="56" name="【道路】&#10;有形固定資産減価償却率最小値テキスト"/>
        <xdr:cNvSpPr txBox="1"/>
      </xdr:nvSpPr>
      <xdr:spPr>
        <a:xfrm>
          <a:off x="4124960" y="691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35052</xdr:rowOff>
    </xdr:from>
    <xdr:to>
      <xdr:col>24</xdr:col>
      <xdr:colOff>152400</xdr:colOff>
      <xdr:row>41</xdr:row>
      <xdr:rowOff>35052</xdr:rowOff>
    </xdr:to>
    <xdr:cxnSp macro="">
      <xdr:nvCxnSpPr>
        <xdr:cNvPr id="57" name="直線コネクタ 56"/>
        <xdr:cNvCxnSpPr/>
      </xdr:nvCxnSpPr>
      <xdr:spPr>
        <a:xfrm>
          <a:off x="4020820" y="6908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124960" y="5483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020820" y="57005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0" name="【道路】&#10;有形固定資産減価償却率平均値テキスト"/>
        <xdr:cNvSpPr txBox="1"/>
      </xdr:nvSpPr>
      <xdr:spPr>
        <a:xfrm>
          <a:off x="4124960" y="603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61" name="フローチャート: 判断 60"/>
        <xdr:cNvSpPr/>
      </xdr:nvSpPr>
      <xdr:spPr>
        <a:xfrm>
          <a:off x="4036060" y="618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141986</xdr:rowOff>
    </xdr:from>
    <xdr:to>
      <xdr:col>20</xdr:col>
      <xdr:colOff>38100</xdr:colOff>
      <xdr:row>37</xdr:row>
      <xdr:rowOff>72136</xdr:rowOff>
    </xdr:to>
    <xdr:sp macro="" textlink="">
      <xdr:nvSpPr>
        <xdr:cNvPr id="62" name="フローチャート: 判断 61"/>
        <xdr:cNvSpPr/>
      </xdr:nvSpPr>
      <xdr:spPr>
        <a:xfrm>
          <a:off x="3312160" y="61770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xdr:cNvSpPr/>
      </xdr:nvSpPr>
      <xdr:spPr>
        <a:xfrm>
          <a:off x="2514600" y="61381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xdr:cNvSpPr/>
      </xdr:nvSpPr>
      <xdr:spPr>
        <a:xfrm>
          <a:off x="1739900" y="6115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xdr:cNvSpPr/>
      </xdr:nvSpPr>
      <xdr:spPr>
        <a:xfrm>
          <a:off x="965200" y="60901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155702</xdr:rowOff>
    </xdr:from>
    <xdr:to>
      <xdr:col>24</xdr:col>
      <xdr:colOff>114300</xdr:colOff>
      <xdr:row>41</xdr:row>
      <xdr:rowOff>85852</xdr:rowOff>
    </xdr:to>
    <xdr:sp macro="" textlink="">
      <xdr:nvSpPr>
        <xdr:cNvPr id="71" name="楕円 70"/>
        <xdr:cNvSpPr/>
      </xdr:nvSpPr>
      <xdr:spPr>
        <a:xfrm>
          <a:off x="4036060" y="68613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70629</xdr:rowOff>
    </xdr:from>
    <xdr:ext cx="405111" cy="259045"/>
    <xdr:sp macro="" textlink="">
      <xdr:nvSpPr>
        <xdr:cNvPr id="72" name="【道路】&#10;有形固定資産減価償却率該当値テキスト"/>
        <xdr:cNvSpPr txBox="1"/>
      </xdr:nvSpPr>
      <xdr:spPr>
        <a:xfrm>
          <a:off x="4124960" y="6776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153416</xdr:rowOff>
    </xdr:from>
    <xdr:to>
      <xdr:col>20</xdr:col>
      <xdr:colOff>38100</xdr:colOff>
      <xdr:row>41</xdr:row>
      <xdr:rowOff>83566</xdr:rowOff>
    </xdr:to>
    <xdr:sp macro="" textlink="">
      <xdr:nvSpPr>
        <xdr:cNvPr id="73" name="楕円 72"/>
        <xdr:cNvSpPr/>
      </xdr:nvSpPr>
      <xdr:spPr>
        <a:xfrm>
          <a:off x="3312160" y="68590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32766</xdr:rowOff>
    </xdr:from>
    <xdr:to>
      <xdr:col>24</xdr:col>
      <xdr:colOff>63500</xdr:colOff>
      <xdr:row>41</xdr:row>
      <xdr:rowOff>35052</xdr:rowOff>
    </xdr:to>
    <xdr:cxnSp macro="">
      <xdr:nvCxnSpPr>
        <xdr:cNvPr id="74" name="直線コネクタ 73"/>
        <xdr:cNvCxnSpPr/>
      </xdr:nvCxnSpPr>
      <xdr:spPr>
        <a:xfrm>
          <a:off x="3355340" y="6906006"/>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153416</xdr:rowOff>
    </xdr:from>
    <xdr:to>
      <xdr:col>15</xdr:col>
      <xdr:colOff>101600</xdr:colOff>
      <xdr:row>41</xdr:row>
      <xdr:rowOff>83566</xdr:rowOff>
    </xdr:to>
    <xdr:sp macro="" textlink="">
      <xdr:nvSpPr>
        <xdr:cNvPr id="75" name="楕円 74"/>
        <xdr:cNvSpPr/>
      </xdr:nvSpPr>
      <xdr:spPr>
        <a:xfrm>
          <a:off x="2514600" y="68590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32766</xdr:rowOff>
    </xdr:from>
    <xdr:to>
      <xdr:col>19</xdr:col>
      <xdr:colOff>177800</xdr:colOff>
      <xdr:row>41</xdr:row>
      <xdr:rowOff>32766</xdr:rowOff>
    </xdr:to>
    <xdr:cxnSp macro="">
      <xdr:nvCxnSpPr>
        <xdr:cNvPr id="76" name="直線コネクタ 75"/>
        <xdr:cNvCxnSpPr/>
      </xdr:nvCxnSpPr>
      <xdr:spPr>
        <a:xfrm>
          <a:off x="2565400" y="690600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13970</xdr:rowOff>
    </xdr:from>
    <xdr:to>
      <xdr:col>10</xdr:col>
      <xdr:colOff>165100</xdr:colOff>
      <xdr:row>41</xdr:row>
      <xdr:rowOff>115570</xdr:rowOff>
    </xdr:to>
    <xdr:sp macro="" textlink="">
      <xdr:nvSpPr>
        <xdr:cNvPr id="77" name="楕円 76"/>
        <xdr:cNvSpPr/>
      </xdr:nvSpPr>
      <xdr:spPr>
        <a:xfrm>
          <a:off x="17399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32766</xdr:rowOff>
    </xdr:from>
    <xdr:to>
      <xdr:col>15</xdr:col>
      <xdr:colOff>50800</xdr:colOff>
      <xdr:row>41</xdr:row>
      <xdr:rowOff>64770</xdr:rowOff>
    </xdr:to>
    <xdr:cxnSp macro="">
      <xdr:nvCxnSpPr>
        <xdr:cNvPr id="78" name="直線コネクタ 77"/>
        <xdr:cNvCxnSpPr/>
      </xdr:nvCxnSpPr>
      <xdr:spPr>
        <a:xfrm flipV="1">
          <a:off x="1790700" y="6906006"/>
          <a:ext cx="7747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39116</xdr:rowOff>
    </xdr:from>
    <xdr:to>
      <xdr:col>6</xdr:col>
      <xdr:colOff>38100</xdr:colOff>
      <xdr:row>41</xdr:row>
      <xdr:rowOff>140716</xdr:rowOff>
    </xdr:to>
    <xdr:sp macro="" textlink="">
      <xdr:nvSpPr>
        <xdr:cNvPr id="79" name="楕円 78"/>
        <xdr:cNvSpPr/>
      </xdr:nvSpPr>
      <xdr:spPr>
        <a:xfrm>
          <a:off x="965200" y="69123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64770</xdr:rowOff>
    </xdr:from>
    <xdr:to>
      <xdr:col>10</xdr:col>
      <xdr:colOff>114300</xdr:colOff>
      <xdr:row>41</xdr:row>
      <xdr:rowOff>89916</xdr:rowOff>
    </xdr:to>
    <xdr:cxnSp macro="">
      <xdr:nvCxnSpPr>
        <xdr:cNvPr id="80" name="直線コネクタ 79"/>
        <xdr:cNvCxnSpPr/>
      </xdr:nvCxnSpPr>
      <xdr:spPr>
        <a:xfrm flipV="1">
          <a:off x="1008380" y="6938010"/>
          <a:ext cx="78232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88663</xdr:rowOff>
    </xdr:from>
    <xdr:ext cx="405111" cy="259045"/>
    <xdr:sp macro="" textlink="">
      <xdr:nvSpPr>
        <xdr:cNvPr id="81" name="n_1aveValue【道路】&#10;有形固定資産減価償却率"/>
        <xdr:cNvSpPr txBox="1"/>
      </xdr:nvSpPr>
      <xdr:spPr>
        <a:xfrm>
          <a:off x="3170564" y="595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49801</xdr:rowOff>
    </xdr:from>
    <xdr:ext cx="405111" cy="259045"/>
    <xdr:sp macro="" textlink="">
      <xdr:nvSpPr>
        <xdr:cNvPr id="82" name="n_2aveValue【道路】&#10;有形固定資産減価償却率"/>
        <xdr:cNvSpPr txBox="1"/>
      </xdr:nvSpPr>
      <xdr:spPr>
        <a:xfrm>
          <a:off x="2385704" y="591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26941</xdr:rowOff>
    </xdr:from>
    <xdr:ext cx="405111" cy="259045"/>
    <xdr:sp macro="" textlink="">
      <xdr:nvSpPr>
        <xdr:cNvPr id="83" name="n_3aveValue【道路】&#10;有形固定資産減価償却率"/>
        <xdr:cNvSpPr txBox="1"/>
      </xdr:nvSpPr>
      <xdr:spPr>
        <a:xfrm>
          <a:off x="1611004" y="589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1795</xdr:rowOff>
    </xdr:from>
    <xdr:ext cx="405111" cy="259045"/>
    <xdr:sp macro="" textlink="">
      <xdr:nvSpPr>
        <xdr:cNvPr id="84" name="n_4aveValue【道路】&#10;有形固定資産減価償却率"/>
        <xdr:cNvSpPr txBox="1"/>
      </xdr:nvSpPr>
      <xdr:spPr>
        <a:xfrm>
          <a:off x="836304" y="586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74693</xdr:rowOff>
    </xdr:from>
    <xdr:ext cx="405111" cy="259045"/>
    <xdr:sp macro="" textlink="">
      <xdr:nvSpPr>
        <xdr:cNvPr id="85" name="n_1mainValue【道路】&#10;有形固定資産減価償却率"/>
        <xdr:cNvSpPr txBox="1"/>
      </xdr:nvSpPr>
      <xdr:spPr>
        <a:xfrm>
          <a:off x="3170564" y="69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74693</xdr:rowOff>
    </xdr:from>
    <xdr:ext cx="405111" cy="259045"/>
    <xdr:sp macro="" textlink="">
      <xdr:nvSpPr>
        <xdr:cNvPr id="86" name="n_2mainValue【道路】&#10;有形固定資産減価償却率"/>
        <xdr:cNvSpPr txBox="1"/>
      </xdr:nvSpPr>
      <xdr:spPr>
        <a:xfrm>
          <a:off x="2385704" y="69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106697</xdr:rowOff>
    </xdr:from>
    <xdr:ext cx="405111" cy="259045"/>
    <xdr:sp macro="" textlink="">
      <xdr:nvSpPr>
        <xdr:cNvPr id="87" name="n_3mainValue【道路】&#10;有形固定資産減価償却率"/>
        <xdr:cNvSpPr txBox="1"/>
      </xdr:nvSpPr>
      <xdr:spPr>
        <a:xfrm>
          <a:off x="1611004"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131843</xdr:rowOff>
    </xdr:from>
    <xdr:ext cx="405111" cy="259045"/>
    <xdr:sp macro="" textlink="">
      <xdr:nvSpPr>
        <xdr:cNvPr id="88" name="n_4mainValue【道路】&#10;有形固定資産減価償却率"/>
        <xdr:cNvSpPr txBox="1"/>
      </xdr:nvSpPr>
      <xdr:spPr>
        <a:xfrm>
          <a:off x="836304" y="70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96317</xdr:rowOff>
    </xdr:from>
    <xdr:to>
      <xdr:col>54</xdr:col>
      <xdr:colOff>189865</xdr:colOff>
      <xdr:row>41</xdr:row>
      <xdr:rowOff>101879</xdr:rowOff>
    </xdr:to>
    <xdr:cxnSp macro="">
      <xdr:nvCxnSpPr>
        <xdr:cNvPr id="112" name="直線コネクタ 111"/>
        <xdr:cNvCxnSpPr/>
      </xdr:nvCxnSpPr>
      <xdr:spPr>
        <a:xfrm flipV="1">
          <a:off x="9219565" y="5796077"/>
          <a:ext cx="0" cy="117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105706</xdr:rowOff>
    </xdr:from>
    <xdr:ext cx="469744" cy="259045"/>
    <xdr:sp macro="" textlink="">
      <xdr:nvSpPr>
        <xdr:cNvPr id="113" name="【道路】&#10;一人当たり延長最小値テキスト"/>
        <xdr:cNvSpPr txBox="1"/>
      </xdr:nvSpPr>
      <xdr:spPr>
        <a:xfrm>
          <a:off x="9258300" y="697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101879</xdr:rowOff>
    </xdr:from>
    <xdr:to>
      <xdr:col>55</xdr:col>
      <xdr:colOff>88900</xdr:colOff>
      <xdr:row>41</xdr:row>
      <xdr:rowOff>101879</xdr:rowOff>
    </xdr:to>
    <xdr:cxnSp macro="">
      <xdr:nvCxnSpPr>
        <xdr:cNvPr id="114" name="直線コネクタ 113"/>
        <xdr:cNvCxnSpPr/>
      </xdr:nvCxnSpPr>
      <xdr:spPr>
        <a:xfrm>
          <a:off x="9154160" y="69751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42994</xdr:rowOff>
    </xdr:from>
    <xdr:ext cx="534377" cy="259045"/>
    <xdr:sp macro="" textlink="">
      <xdr:nvSpPr>
        <xdr:cNvPr id="115" name="【道路】&#10;一人当たり延長最大値テキスト"/>
        <xdr:cNvSpPr txBox="1"/>
      </xdr:nvSpPr>
      <xdr:spPr>
        <a:xfrm>
          <a:off x="9258300" y="557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96317</xdr:rowOff>
    </xdr:from>
    <xdr:to>
      <xdr:col>55</xdr:col>
      <xdr:colOff>88900</xdr:colOff>
      <xdr:row>34</xdr:row>
      <xdr:rowOff>96317</xdr:rowOff>
    </xdr:to>
    <xdr:cxnSp macro="">
      <xdr:nvCxnSpPr>
        <xdr:cNvPr id="116" name="直線コネクタ 115"/>
        <xdr:cNvCxnSpPr/>
      </xdr:nvCxnSpPr>
      <xdr:spPr>
        <a:xfrm>
          <a:off x="9154160" y="57960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42918</xdr:rowOff>
    </xdr:from>
    <xdr:ext cx="469744" cy="259045"/>
    <xdr:sp macro="" textlink="">
      <xdr:nvSpPr>
        <xdr:cNvPr id="117" name="【道路】&#10;一人当たり延長平均値テキスト"/>
        <xdr:cNvSpPr txBox="1"/>
      </xdr:nvSpPr>
      <xdr:spPr>
        <a:xfrm>
          <a:off x="9258300" y="6580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64491</xdr:rowOff>
    </xdr:from>
    <xdr:to>
      <xdr:col>55</xdr:col>
      <xdr:colOff>50800</xdr:colOff>
      <xdr:row>39</xdr:row>
      <xdr:rowOff>166091</xdr:rowOff>
    </xdr:to>
    <xdr:sp macro="" textlink="">
      <xdr:nvSpPr>
        <xdr:cNvPr id="118" name="フローチャート: 判断 117"/>
        <xdr:cNvSpPr/>
      </xdr:nvSpPr>
      <xdr:spPr>
        <a:xfrm>
          <a:off x="9192260" y="66024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86055</xdr:rowOff>
    </xdr:from>
    <xdr:to>
      <xdr:col>50</xdr:col>
      <xdr:colOff>165100</xdr:colOff>
      <xdr:row>40</xdr:row>
      <xdr:rowOff>16205</xdr:rowOff>
    </xdr:to>
    <xdr:sp macro="" textlink="">
      <xdr:nvSpPr>
        <xdr:cNvPr id="119" name="フローチャート: 判断 118"/>
        <xdr:cNvSpPr/>
      </xdr:nvSpPr>
      <xdr:spPr>
        <a:xfrm>
          <a:off x="8445500" y="6624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81864</xdr:rowOff>
    </xdr:from>
    <xdr:to>
      <xdr:col>46</xdr:col>
      <xdr:colOff>38100</xdr:colOff>
      <xdr:row>40</xdr:row>
      <xdr:rowOff>12014</xdr:rowOff>
    </xdr:to>
    <xdr:sp macro="" textlink="">
      <xdr:nvSpPr>
        <xdr:cNvPr id="120" name="フローチャート: 判断 119"/>
        <xdr:cNvSpPr/>
      </xdr:nvSpPr>
      <xdr:spPr>
        <a:xfrm>
          <a:off x="7670800" y="66198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85446</xdr:rowOff>
    </xdr:from>
    <xdr:to>
      <xdr:col>41</xdr:col>
      <xdr:colOff>101600</xdr:colOff>
      <xdr:row>40</xdr:row>
      <xdr:rowOff>15596</xdr:rowOff>
    </xdr:to>
    <xdr:sp macro="" textlink="">
      <xdr:nvSpPr>
        <xdr:cNvPr id="121" name="フローチャート: 判断 120"/>
        <xdr:cNvSpPr/>
      </xdr:nvSpPr>
      <xdr:spPr>
        <a:xfrm>
          <a:off x="6873240" y="66234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79045</xdr:rowOff>
    </xdr:from>
    <xdr:to>
      <xdr:col>36</xdr:col>
      <xdr:colOff>165100</xdr:colOff>
      <xdr:row>40</xdr:row>
      <xdr:rowOff>9195</xdr:rowOff>
    </xdr:to>
    <xdr:sp macro="" textlink="">
      <xdr:nvSpPr>
        <xdr:cNvPr id="122" name="フローチャート: 判断 121"/>
        <xdr:cNvSpPr/>
      </xdr:nvSpPr>
      <xdr:spPr>
        <a:xfrm>
          <a:off x="6098540" y="6617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12217</xdr:rowOff>
    </xdr:from>
    <xdr:to>
      <xdr:col>55</xdr:col>
      <xdr:colOff>50800</xdr:colOff>
      <xdr:row>39</xdr:row>
      <xdr:rowOff>113817</xdr:rowOff>
    </xdr:to>
    <xdr:sp macro="" textlink="">
      <xdr:nvSpPr>
        <xdr:cNvPr id="128" name="楕円 127"/>
        <xdr:cNvSpPr/>
      </xdr:nvSpPr>
      <xdr:spPr>
        <a:xfrm>
          <a:off x="9192260" y="65501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35094</xdr:rowOff>
    </xdr:from>
    <xdr:ext cx="469744" cy="259045"/>
    <xdr:sp macro="" textlink="">
      <xdr:nvSpPr>
        <xdr:cNvPr id="129" name="【道路】&#10;一人当たり延長該当値テキスト"/>
        <xdr:cNvSpPr txBox="1"/>
      </xdr:nvSpPr>
      <xdr:spPr>
        <a:xfrm>
          <a:off x="9258300" y="640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11303</xdr:rowOff>
    </xdr:from>
    <xdr:to>
      <xdr:col>50</xdr:col>
      <xdr:colOff>165100</xdr:colOff>
      <xdr:row>39</xdr:row>
      <xdr:rowOff>112903</xdr:rowOff>
    </xdr:to>
    <xdr:sp macro="" textlink="">
      <xdr:nvSpPr>
        <xdr:cNvPr id="130" name="楕円 129"/>
        <xdr:cNvSpPr/>
      </xdr:nvSpPr>
      <xdr:spPr>
        <a:xfrm>
          <a:off x="8445500" y="65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62103</xdr:rowOff>
    </xdr:from>
    <xdr:to>
      <xdr:col>55</xdr:col>
      <xdr:colOff>0</xdr:colOff>
      <xdr:row>39</xdr:row>
      <xdr:rowOff>63017</xdr:rowOff>
    </xdr:to>
    <xdr:cxnSp macro="">
      <xdr:nvCxnSpPr>
        <xdr:cNvPr id="131" name="直線コネクタ 130"/>
        <xdr:cNvCxnSpPr/>
      </xdr:nvCxnSpPr>
      <xdr:spPr>
        <a:xfrm>
          <a:off x="8496300" y="6600063"/>
          <a:ext cx="7239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9703</xdr:rowOff>
    </xdr:from>
    <xdr:to>
      <xdr:col>46</xdr:col>
      <xdr:colOff>38100</xdr:colOff>
      <xdr:row>39</xdr:row>
      <xdr:rowOff>111303</xdr:rowOff>
    </xdr:to>
    <xdr:sp macro="" textlink="">
      <xdr:nvSpPr>
        <xdr:cNvPr id="132" name="楕円 131"/>
        <xdr:cNvSpPr/>
      </xdr:nvSpPr>
      <xdr:spPr>
        <a:xfrm>
          <a:off x="7670800" y="65476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60503</xdr:rowOff>
    </xdr:from>
    <xdr:to>
      <xdr:col>50</xdr:col>
      <xdr:colOff>114300</xdr:colOff>
      <xdr:row>39</xdr:row>
      <xdr:rowOff>62103</xdr:rowOff>
    </xdr:to>
    <xdr:cxnSp macro="">
      <xdr:nvCxnSpPr>
        <xdr:cNvPr id="133" name="直線コネクタ 132"/>
        <xdr:cNvCxnSpPr/>
      </xdr:nvCxnSpPr>
      <xdr:spPr>
        <a:xfrm>
          <a:off x="7713980" y="6598463"/>
          <a:ext cx="78232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11836</xdr:rowOff>
    </xdr:from>
    <xdr:to>
      <xdr:col>41</xdr:col>
      <xdr:colOff>101600</xdr:colOff>
      <xdr:row>39</xdr:row>
      <xdr:rowOff>113436</xdr:rowOff>
    </xdr:to>
    <xdr:sp macro="" textlink="">
      <xdr:nvSpPr>
        <xdr:cNvPr id="134" name="楕円 133"/>
        <xdr:cNvSpPr/>
      </xdr:nvSpPr>
      <xdr:spPr>
        <a:xfrm>
          <a:off x="6873240" y="654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60503</xdr:rowOff>
    </xdr:from>
    <xdr:to>
      <xdr:col>45</xdr:col>
      <xdr:colOff>177800</xdr:colOff>
      <xdr:row>39</xdr:row>
      <xdr:rowOff>62636</xdr:rowOff>
    </xdr:to>
    <xdr:cxnSp macro="">
      <xdr:nvCxnSpPr>
        <xdr:cNvPr id="135" name="直線コネクタ 134"/>
        <xdr:cNvCxnSpPr/>
      </xdr:nvCxnSpPr>
      <xdr:spPr>
        <a:xfrm flipV="1">
          <a:off x="6924040" y="6598463"/>
          <a:ext cx="78994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12294</xdr:rowOff>
    </xdr:from>
    <xdr:to>
      <xdr:col>36</xdr:col>
      <xdr:colOff>165100</xdr:colOff>
      <xdr:row>39</xdr:row>
      <xdr:rowOff>113894</xdr:rowOff>
    </xdr:to>
    <xdr:sp macro="" textlink="">
      <xdr:nvSpPr>
        <xdr:cNvPr id="136" name="楕円 135"/>
        <xdr:cNvSpPr/>
      </xdr:nvSpPr>
      <xdr:spPr>
        <a:xfrm>
          <a:off x="6098540" y="65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62636</xdr:rowOff>
    </xdr:from>
    <xdr:to>
      <xdr:col>41</xdr:col>
      <xdr:colOff>50800</xdr:colOff>
      <xdr:row>39</xdr:row>
      <xdr:rowOff>63094</xdr:rowOff>
    </xdr:to>
    <xdr:cxnSp macro="">
      <xdr:nvCxnSpPr>
        <xdr:cNvPr id="137" name="直線コネクタ 136"/>
        <xdr:cNvCxnSpPr/>
      </xdr:nvCxnSpPr>
      <xdr:spPr>
        <a:xfrm flipV="1">
          <a:off x="6149340" y="6600596"/>
          <a:ext cx="7747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7332</xdr:rowOff>
    </xdr:from>
    <xdr:ext cx="469744" cy="259045"/>
    <xdr:sp macro="" textlink="">
      <xdr:nvSpPr>
        <xdr:cNvPr id="138" name="n_1aveValue【道路】&#10;一人当たり延長"/>
        <xdr:cNvSpPr txBox="1"/>
      </xdr:nvSpPr>
      <xdr:spPr>
        <a:xfrm>
          <a:off x="8271587" y="671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3141</xdr:rowOff>
    </xdr:from>
    <xdr:ext cx="469744" cy="259045"/>
    <xdr:sp macro="" textlink="">
      <xdr:nvSpPr>
        <xdr:cNvPr id="139" name="n_2aveValue【道路】&#10;一人当たり延長"/>
        <xdr:cNvSpPr txBox="1"/>
      </xdr:nvSpPr>
      <xdr:spPr>
        <a:xfrm>
          <a:off x="7509587" y="670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6723</xdr:rowOff>
    </xdr:from>
    <xdr:ext cx="469744" cy="259045"/>
    <xdr:sp macro="" textlink="">
      <xdr:nvSpPr>
        <xdr:cNvPr id="140" name="n_3aveValue【道路】&#10;一人当たり延長"/>
        <xdr:cNvSpPr txBox="1"/>
      </xdr:nvSpPr>
      <xdr:spPr>
        <a:xfrm>
          <a:off x="6712027" y="67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322</xdr:rowOff>
    </xdr:from>
    <xdr:ext cx="469744" cy="259045"/>
    <xdr:sp macro="" textlink="">
      <xdr:nvSpPr>
        <xdr:cNvPr id="141" name="n_4aveValue【道路】&#10;一人当たり延長"/>
        <xdr:cNvSpPr txBox="1"/>
      </xdr:nvSpPr>
      <xdr:spPr>
        <a:xfrm>
          <a:off x="5937327" y="670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129430</xdr:rowOff>
    </xdr:from>
    <xdr:ext cx="469744" cy="259045"/>
    <xdr:sp macro="" textlink="">
      <xdr:nvSpPr>
        <xdr:cNvPr id="142" name="n_1mainValue【道路】&#10;一人当たり延長"/>
        <xdr:cNvSpPr txBox="1"/>
      </xdr:nvSpPr>
      <xdr:spPr>
        <a:xfrm>
          <a:off x="8271587" y="633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127830</xdr:rowOff>
    </xdr:from>
    <xdr:ext cx="469744" cy="259045"/>
    <xdr:sp macro="" textlink="">
      <xdr:nvSpPr>
        <xdr:cNvPr id="143" name="n_2mainValue【道路】&#10;一人当たり延長"/>
        <xdr:cNvSpPr txBox="1"/>
      </xdr:nvSpPr>
      <xdr:spPr>
        <a:xfrm>
          <a:off x="7509587" y="633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129963</xdr:rowOff>
    </xdr:from>
    <xdr:ext cx="469744" cy="259045"/>
    <xdr:sp macro="" textlink="">
      <xdr:nvSpPr>
        <xdr:cNvPr id="144" name="n_3mainValue【道路】&#10;一人当たり延長"/>
        <xdr:cNvSpPr txBox="1"/>
      </xdr:nvSpPr>
      <xdr:spPr>
        <a:xfrm>
          <a:off x="6712027" y="633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130421</xdr:rowOff>
    </xdr:from>
    <xdr:ext cx="469744" cy="259045"/>
    <xdr:sp macro="" textlink="">
      <xdr:nvSpPr>
        <xdr:cNvPr id="145" name="n_4mainValue【道路】&#10;一人当たり延長"/>
        <xdr:cNvSpPr txBox="1"/>
      </xdr:nvSpPr>
      <xdr:spPr>
        <a:xfrm>
          <a:off x="5937327" y="6333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57" name="直線コネクタ 156"/>
        <xdr:cNvCxnSpPr/>
      </xdr:nvCxnSpPr>
      <xdr:spPr>
        <a:xfrm>
          <a:off x="670560" y="10896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64</xdr:row>
      <xdr:rowOff>29227</xdr:rowOff>
    </xdr:from>
    <xdr:ext cx="467179" cy="259045"/>
    <xdr:sp macro="" textlink="">
      <xdr:nvSpPr>
        <xdr:cNvPr id="158" name="テキスト ボックス 157"/>
        <xdr:cNvSpPr txBox="1"/>
      </xdr:nvSpPr>
      <xdr:spPr>
        <a:xfrm>
          <a:off x="271961" y="10758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9" name="直線コネクタ 158"/>
        <xdr:cNvCxnSpPr/>
      </xdr:nvCxnSpPr>
      <xdr:spPr>
        <a:xfrm>
          <a:off x="67056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60" name="テキスト ボックス 159"/>
        <xdr:cNvSpPr txBox="1"/>
      </xdr:nvSpPr>
      <xdr:spPr>
        <a:xfrm>
          <a:off x="33608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61" name="直線コネクタ 160"/>
        <xdr:cNvCxnSpPr/>
      </xdr:nvCxnSpPr>
      <xdr:spPr>
        <a:xfrm>
          <a:off x="670560" y="10340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62" name="テキスト ボックス 161"/>
        <xdr:cNvSpPr txBox="1"/>
      </xdr:nvSpPr>
      <xdr:spPr>
        <a:xfrm>
          <a:off x="336081" y="1020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65" name="直線コネクタ 164"/>
        <xdr:cNvCxnSpPr/>
      </xdr:nvCxnSpPr>
      <xdr:spPr>
        <a:xfrm>
          <a:off x="670560" y="978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66" name="テキスト ボックス 165"/>
        <xdr:cNvSpPr txBox="1"/>
      </xdr:nvSpPr>
      <xdr:spPr>
        <a:xfrm>
          <a:off x="336081" y="9641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7" name="直線コネクタ 166"/>
        <xdr:cNvCxnSpPr/>
      </xdr:nvCxnSpPr>
      <xdr:spPr>
        <a:xfrm>
          <a:off x="67056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8" name="テキスト ボックス 167"/>
        <xdr:cNvSpPr txBox="1"/>
      </xdr:nvSpPr>
      <xdr:spPr>
        <a:xfrm>
          <a:off x="33608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69" name="直線コネクタ 168"/>
        <xdr:cNvCxnSpPr/>
      </xdr:nvCxnSpPr>
      <xdr:spPr>
        <a:xfrm>
          <a:off x="670560" y="922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70" name="テキスト ボックス 169"/>
        <xdr:cNvSpPr txBox="1"/>
      </xdr:nvSpPr>
      <xdr:spPr>
        <a:xfrm>
          <a:off x="336081" y="908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117157</xdr:rowOff>
    </xdr:from>
    <xdr:to>
      <xdr:col>24</xdr:col>
      <xdr:colOff>62865</xdr:colOff>
      <xdr:row>63</xdr:row>
      <xdr:rowOff>151447</xdr:rowOff>
    </xdr:to>
    <xdr:cxnSp macro="">
      <xdr:nvCxnSpPr>
        <xdr:cNvPr id="174" name="直線コネクタ 173"/>
        <xdr:cNvCxnSpPr/>
      </xdr:nvCxnSpPr>
      <xdr:spPr>
        <a:xfrm flipV="1">
          <a:off x="4086225" y="9337357"/>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155274</xdr:rowOff>
    </xdr:from>
    <xdr:ext cx="405111" cy="259045"/>
    <xdr:sp macro="" textlink="">
      <xdr:nvSpPr>
        <xdr:cNvPr id="175" name="【橋りょう・トンネル】&#10;有形固定資産減価償却率最小値テキスト"/>
        <xdr:cNvSpPr txBox="1"/>
      </xdr:nvSpPr>
      <xdr:spPr>
        <a:xfrm>
          <a:off x="4124960" y="10716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151447</xdr:rowOff>
    </xdr:from>
    <xdr:to>
      <xdr:col>24</xdr:col>
      <xdr:colOff>152400</xdr:colOff>
      <xdr:row>63</xdr:row>
      <xdr:rowOff>151447</xdr:rowOff>
    </xdr:to>
    <xdr:cxnSp macro="">
      <xdr:nvCxnSpPr>
        <xdr:cNvPr id="176" name="直線コネクタ 175"/>
        <xdr:cNvCxnSpPr/>
      </xdr:nvCxnSpPr>
      <xdr:spPr>
        <a:xfrm>
          <a:off x="4020820" y="107127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63834</xdr:rowOff>
    </xdr:from>
    <xdr:ext cx="405111" cy="259045"/>
    <xdr:sp macro="" textlink="">
      <xdr:nvSpPr>
        <xdr:cNvPr id="177" name="【橋りょう・トンネル】&#10;有形固定資産減価償却率最大値テキスト"/>
        <xdr:cNvSpPr txBox="1"/>
      </xdr:nvSpPr>
      <xdr:spPr>
        <a:xfrm>
          <a:off x="4124960" y="9116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117157</xdr:rowOff>
    </xdr:from>
    <xdr:to>
      <xdr:col>24</xdr:col>
      <xdr:colOff>152400</xdr:colOff>
      <xdr:row>55</xdr:row>
      <xdr:rowOff>117157</xdr:rowOff>
    </xdr:to>
    <xdr:cxnSp macro="">
      <xdr:nvCxnSpPr>
        <xdr:cNvPr id="178" name="直線コネクタ 177"/>
        <xdr:cNvCxnSpPr/>
      </xdr:nvCxnSpPr>
      <xdr:spPr>
        <a:xfrm>
          <a:off x="4020820" y="93373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116222</xdr:rowOff>
    </xdr:from>
    <xdr:ext cx="405111" cy="259045"/>
    <xdr:sp macro="" textlink="">
      <xdr:nvSpPr>
        <xdr:cNvPr id="179" name="【橋りょう・トンネル】&#10;有形固定資産減価償却率平均値テキスト"/>
        <xdr:cNvSpPr txBox="1"/>
      </xdr:nvSpPr>
      <xdr:spPr>
        <a:xfrm>
          <a:off x="4124960" y="9839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137795</xdr:rowOff>
    </xdr:from>
    <xdr:to>
      <xdr:col>24</xdr:col>
      <xdr:colOff>114300</xdr:colOff>
      <xdr:row>59</xdr:row>
      <xdr:rowOff>67945</xdr:rowOff>
    </xdr:to>
    <xdr:sp macro="" textlink="">
      <xdr:nvSpPr>
        <xdr:cNvPr id="180" name="フローチャート: 判断 179"/>
        <xdr:cNvSpPr/>
      </xdr:nvSpPr>
      <xdr:spPr>
        <a:xfrm>
          <a:off x="4036060" y="9860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81" name="フローチャート: 判断 180"/>
        <xdr:cNvSpPr/>
      </xdr:nvSpPr>
      <xdr:spPr>
        <a:xfrm>
          <a:off x="3312160" y="9843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60643</xdr:rowOff>
    </xdr:from>
    <xdr:to>
      <xdr:col>15</xdr:col>
      <xdr:colOff>101600</xdr:colOff>
      <xdr:row>58</xdr:row>
      <xdr:rowOff>162243</xdr:rowOff>
    </xdr:to>
    <xdr:sp macro="" textlink="">
      <xdr:nvSpPr>
        <xdr:cNvPr id="182" name="フローチャート: 判断 181"/>
        <xdr:cNvSpPr/>
      </xdr:nvSpPr>
      <xdr:spPr>
        <a:xfrm>
          <a:off x="2514600" y="978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57785</xdr:rowOff>
    </xdr:from>
    <xdr:to>
      <xdr:col>10</xdr:col>
      <xdr:colOff>165100</xdr:colOff>
      <xdr:row>58</xdr:row>
      <xdr:rowOff>159385</xdr:rowOff>
    </xdr:to>
    <xdr:sp macro="" textlink="">
      <xdr:nvSpPr>
        <xdr:cNvPr id="183" name="フローチャート: 判断 182"/>
        <xdr:cNvSpPr/>
      </xdr:nvSpPr>
      <xdr:spPr>
        <a:xfrm>
          <a:off x="17399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17780</xdr:rowOff>
    </xdr:from>
    <xdr:to>
      <xdr:col>6</xdr:col>
      <xdr:colOff>38100</xdr:colOff>
      <xdr:row>58</xdr:row>
      <xdr:rowOff>119380</xdr:rowOff>
    </xdr:to>
    <xdr:sp macro="" textlink="">
      <xdr:nvSpPr>
        <xdr:cNvPr id="184" name="フローチャート: 判断 183"/>
        <xdr:cNvSpPr/>
      </xdr:nvSpPr>
      <xdr:spPr>
        <a:xfrm>
          <a:off x="965200" y="97409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137795</xdr:rowOff>
    </xdr:from>
    <xdr:to>
      <xdr:col>24</xdr:col>
      <xdr:colOff>114300</xdr:colOff>
      <xdr:row>58</xdr:row>
      <xdr:rowOff>67945</xdr:rowOff>
    </xdr:to>
    <xdr:sp macro="" textlink="">
      <xdr:nvSpPr>
        <xdr:cNvPr id="190" name="楕円 189"/>
        <xdr:cNvSpPr/>
      </xdr:nvSpPr>
      <xdr:spPr>
        <a:xfrm>
          <a:off x="4036060" y="9693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160672</xdr:rowOff>
    </xdr:from>
    <xdr:ext cx="405111" cy="259045"/>
    <xdr:sp macro="" textlink="">
      <xdr:nvSpPr>
        <xdr:cNvPr id="191" name="【橋りょう・トンネル】&#10;有形固定資産減価償却率該当値テキスト"/>
        <xdr:cNvSpPr txBox="1"/>
      </xdr:nvSpPr>
      <xdr:spPr>
        <a:xfrm>
          <a:off x="4124960" y="954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103505</xdr:rowOff>
    </xdr:from>
    <xdr:to>
      <xdr:col>20</xdr:col>
      <xdr:colOff>38100</xdr:colOff>
      <xdr:row>58</xdr:row>
      <xdr:rowOff>33655</xdr:rowOff>
    </xdr:to>
    <xdr:sp macro="" textlink="">
      <xdr:nvSpPr>
        <xdr:cNvPr id="192" name="楕円 191"/>
        <xdr:cNvSpPr/>
      </xdr:nvSpPr>
      <xdr:spPr>
        <a:xfrm>
          <a:off x="3312160" y="96589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154305</xdr:rowOff>
    </xdr:from>
    <xdr:to>
      <xdr:col>24</xdr:col>
      <xdr:colOff>63500</xdr:colOff>
      <xdr:row>58</xdr:row>
      <xdr:rowOff>17145</xdr:rowOff>
    </xdr:to>
    <xdr:cxnSp macro="">
      <xdr:nvCxnSpPr>
        <xdr:cNvPr id="193" name="直線コネクタ 192"/>
        <xdr:cNvCxnSpPr/>
      </xdr:nvCxnSpPr>
      <xdr:spPr>
        <a:xfrm>
          <a:off x="3355340" y="9709785"/>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69215</xdr:rowOff>
    </xdr:from>
    <xdr:to>
      <xdr:col>15</xdr:col>
      <xdr:colOff>101600</xdr:colOff>
      <xdr:row>57</xdr:row>
      <xdr:rowOff>170815</xdr:rowOff>
    </xdr:to>
    <xdr:sp macro="" textlink="">
      <xdr:nvSpPr>
        <xdr:cNvPr id="194" name="楕円 193"/>
        <xdr:cNvSpPr/>
      </xdr:nvSpPr>
      <xdr:spPr>
        <a:xfrm>
          <a:off x="2514600" y="96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120015</xdr:rowOff>
    </xdr:from>
    <xdr:to>
      <xdr:col>19</xdr:col>
      <xdr:colOff>177800</xdr:colOff>
      <xdr:row>57</xdr:row>
      <xdr:rowOff>154305</xdr:rowOff>
    </xdr:to>
    <xdr:cxnSp macro="">
      <xdr:nvCxnSpPr>
        <xdr:cNvPr id="195" name="直線コネクタ 194"/>
        <xdr:cNvCxnSpPr/>
      </xdr:nvCxnSpPr>
      <xdr:spPr>
        <a:xfrm>
          <a:off x="2565400" y="9675495"/>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26353</xdr:rowOff>
    </xdr:from>
    <xdr:to>
      <xdr:col>10</xdr:col>
      <xdr:colOff>165100</xdr:colOff>
      <xdr:row>57</xdr:row>
      <xdr:rowOff>127953</xdr:rowOff>
    </xdr:to>
    <xdr:sp macro="" textlink="">
      <xdr:nvSpPr>
        <xdr:cNvPr id="196" name="楕円 195"/>
        <xdr:cNvSpPr/>
      </xdr:nvSpPr>
      <xdr:spPr>
        <a:xfrm>
          <a:off x="1739900" y="958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77153</xdr:rowOff>
    </xdr:from>
    <xdr:to>
      <xdr:col>15</xdr:col>
      <xdr:colOff>50800</xdr:colOff>
      <xdr:row>57</xdr:row>
      <xdr:rowOff>120015</xdr:rowOff>
    </xdr:to>
    <xdr:cxnSp macro="">
      <xdr:nvCxnSpPr>
        <xdr:cNvPr id="197" name="直線コネクタ 196"/>
        <xdr:cNvCxnSpPr/>
      </xdr:nvCxnSpPr>
      <xdr:spPr>
        <a:xfrm>
          <a:off x="1790700" y="9632633"/>
          <a:ext cx="7747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154940</xdr:rowOff>
    </xdr:from>
    <xdr:to>
      <xdr:col>6</xdr:col>
      <xdr:colOff>38100</xdr:colOff>
      <xdr:row>57</xdr:row>
      <xdr:rowOff>85090</xdr:rowOff>
    </xdr:to>
    <xdr:sp macro="" textlink="">
      <xdr:nvSpPr>
        <xdr:cNvPr id="198" name="楕円 197"/>
        <xdr:cNvSpPr/>
      </xdr:nvSpPr>
      <xdr:spPr>
        <a:xfrm>
          <a:off x="965200" y="9542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34290</xdr:rowOff>
    </xdr:from>
    <xdr:to>
      <xdr:col>10</xdr:col>
      <xdr:colOff>114300</xdr:colOff>
      <xdr:row>57</xdr:row>
      <xdr:rowOff>77153</xdr:rowOff>
    </xdr:to>
    <xdr:cxnSp macro="">
      <xdr:nvCxnSpPr>
        <xdr:cNvPr id="199" name="直線コネクタ 198"/>
        <xdr:cNvCxnSpPr/>
      </xdr:nvCxnSpPr>
      <xdr:spPr>
        <a:xfrm>
          <a:off x="1008380" y="9589770"/>
          <a:ext cx="78232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200" name="n_1aveValue【橋りょう・トンネル】&#10;有形固定資産減価償却率"/>
        <xdr:cNvSpPr txBox="1"/>
      </xdr:nvSpPr>
      <xdr:spPr>
        <a:xfrm>
          <a:off x="3170564" y="993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153370</xdr:rowOff>
    </xdr:from>
    <xdr:ext cx="405111" cy="259045"/>
    <xdr:sp macro="" textlink="">
      <xdr:nvSpPr>
        <xdr:cNvPr id="201" name="n_2aveValue【橋りょう・トンネル】&#10;有形固定資産減価償却率"/>
        <xdr:cNvSpPr txBox="1"/>
      </xdr:nvSpPr>
      <xdr:spPr>
        <a:xfrm>
          <a:off x="2385704" y="9876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150512</xdr:rowOff>
    </xdr:from>
    <xdr:ext cx="405111" cy="259045"/>
    <xdr:sp macro="" textlink="">
      <xdr:nvSpPr>
        <xdr:cNvPr id="202" name="n_3aveValue【橋りょう・トンネル】&#10;有形固定資産減価償却率"/>
        <xdr:cNvSpPr txBox="1"/>
      </xdr:nvSpPr>
      <xdr:spPr>
        <a:xfrm>
          <a:off x="1611004" y="987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110507</xdr:rowOff>
    </xdr:from>
    <xdr:ext cx="405111" cy="259045"/>
    <xdr:sp macro="" textlink="">
      <xdr:nvSpPr>
        <xdr:cNvPr id="203" name="n_4aveValue【橋りょう・トンネル】&#10;有形固定資産減価償却率"/>
        <xdr:cNvSpPr txBox="1"/>
      </xdr:nvSpPr>
      <xdr:spPr>
        <a:xfrm>
          <a:off x="836304" y="983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50182</xdr:rowOff>
    </xdr:from>
    <xdr:ext cx="405111" cy="259045"/>
    <xdr:sp macro="" textlink="">
      <xdr:nvSpPr>
        <xdr:cNvPr id="204" name="n_1mainValue【橋りょう・トンネル】&#10;有形固定資産減価償却率"/>
        <xdr:cNvSpPr txBox="1"/>
      </xdr:nvSpPr>
      <xdr:spPr>
        <a:xfrm>
          <a:off x="3170564" y="943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15892</xdr:rowOff>
    </xdr:from>
    <xdr:ext cx="405111" cy="259045"/>
    <xdr:sp macro="" textlink="">
      <xdr:nvSpPr>
        <xdr:cNvPr id="205" name="n_2mainValue【橋りょう・トンネル】&#10;有形固定資産減価償却率"/>
        <xdr:cNvSpPr txBox="1"/>
      </xdr:nvSpPr>
      <xdr:spPr>
        <a:xfrm>
          <a:off x="2385704" y="940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144480</xdr:rowOff>
    </xdr:from>
    <xdr:ext cx="405111" cy="259045"/>
    <xdr:sp macro="" textlink="">
      <xdr:nvSpPr>
        <xdr:cNvPr id="206" name="n_3mainValue【橋りょう・トンネル】&#10;有形固定資産減価償却率"/>
        <xdr:cNvSpPr txBox="1"/>
      </xdr:nvSpPr>
      <xdr:spPr>
        <a:xfrm>
          <a:off x="1611004" y="9364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101617</xdr:rowOff>
    </xdr:from>
    <xdr:ext cx="405111" cy="259045"/>
    <xdr:sp macro="" textlink="">
      <xdr:nvSpPr>
        <xdr:cNvPr id="207" name="n_4mainValue【橋りょう・トンネル】&#10;有形固定資産減価償却率"/>
        <xdr:cNvSpPr txBox="1"/>
      </xdr:nvSpPr>
      <xdr:spPr>
        <a:xfrm>
          <a:off x="836304" y="932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7" name="テキスト ボックス 226"/>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35631</xdr:rowOff>
    </xdr:from>
    <xdr:to>
      <xdr:col>54</xdr:col>
      <xdr:colOff>189865</xdr:colOff>
      <xdr:row>64</xdr:row>
      <xdr:rowOff>63643</xdr:rowOff>
    </xdr:to>
    <xdr:cxnSp macro="">
      <xdr:nvCxnSpPr>
        <xdr:cNvPr id="231" name="直線コネクタ 230"/>
        <xdr:cNvCxnSpPr/>
      </xdr:nvCxnSpPr>
      <xdr:spPr>
        <a:xfrm flipV="1">
          <a:off x="9219565" y="9255831"/>
          <a:ext cx="0" cy="1536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67470</xdr:rowOff>
    </xdr:from>
    <xdr:ext cx="469744" cy="259045"/>
    <xdr:sp macro="" textlink="">
      <xdr:nvSpPr>
        <xdr:cNvPr id="232" name="【橋りょう・トンネル】&#10;一人当たり有形固定資産（償却資産）額最小値テキスト"/>
        <xdr:cNvSpPr txBox="1"/>
      </xdr:nvSpPr>
      <xdr:spPr>
        <a:xfrm>
          <a:off x="9258300" y="1079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63643</xdr:rowOff>
    </xdr:from>
    <xdr:to>
      <xdr:col>55</xdr:col>
      <xdr:colOff>88900</xdr:colOff>
      <xdr:row>64</xdr:row>
      <xdr:rowOff>63643</xdr:rowOff>
    </xdr:to>
    <xdr:cxnSp macro="">
      <xdr:nvCxnSpPr>
        <xdr:cNvPr id="233" name="直線コネクタ 232"/>
        <xdr:cNvCxnSpPr/>
      </xdr:nvCxnSpPr>
      <xdr:spPr>
        <a:xfrm>
          <a:off x="9154160" y="107926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153758</xdr:rowOff>
    </xdr:from>
    <xdr:ext cx="599010" cy="259045"/>
    <xdr:sp macro="" textlink="">
      <xdr:nvSpPr>
        <xdr:cNvPr id="234" name="【橋りょう・トンネル】&#10;一人当たり有形固定資産（償却資産）額最大値テキスト"/>
        <xdr:cNvSpPr txBox="1"/>
      </xdr:nvSpPr>
      <xdr:spPr>
        <a:xfrm>
          <a:off x="9258300" y="9038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35631</xdr:rowOff>
    </xdr:from>
    <xdr:to>
      <xdr:col>55</xdr:col>
      <xdr:colOff>88900</xdr:colOff>
      <xdr:row>55</xdr:row>
      <xdr:rowOff>35631</xdr:rowOff>
    </xdr:to>
    <xdr:cxnSp macro="">
      <xdr:nvCxnSpPr>
        <xdr:cNvPr id="235" name="直線コネクタ 234"/>
        <xdr:cNvCxnSpPr/>
      </xdr:nvCxnSpPr>
      <xdr:spPr>
        <a:xfrm>
          <a:off x="9154160" y="92558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151419</xdr:rowOff>
    </xdr:from>
    <xdr:ext cx="534377" cy="259045"/>
    <xdr:sp macro="" textlink="">
      <xdr:nvSpPr>
        <xdr:cNvPr id="236" name="【橋りょう・トンネル】&#10;一人当たり有形固定資産（償却資産）額平均値テキスト"/>
        <xdr:cNvSpPr txBox="1"/>
      </xdr:nvSpPr>
      <xdr:spPr>
        <a:xfrm>
          <a:off x="9258300" y="1037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1542</xdr:rowOff>
    </xdr:from>
    <xdr:to>
      <xdr:col>55</xdr:col>
      <xdr:colOff>50800</xdr:colOff>
      <xdr:row>62</xdr:row>
      <xdr:rowOff>103142</xdr:rowOff>
    </xdr:to>
    <xdr:sp macro="" textlink="">
      <xdr:nvSpPr>
        <xdr:cNvPr id="237" name="フローチャート: 判断 236"/>
        <xdr:cNvSpPr/>
      </xdr:nvSpPr>
      <xdr:spPr>
        <a:xfrm>
          <a:off x="9192260" y="103952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18767</xdr:rowOff>
    </xdr:from>
    <xdr:to>
      <xdr:col>50</xdr:col>
      <xdr:colOff>165100</xdr:colOff>
      <xdr:row>62</xdr:row>
      <xdr:rowOff>120367</xdr:rowOff>
    </xdr:to>
    <xdr:sp macro="" textlink="">
      <xdr:nvSpPr>
        <xdr:cNvPr id="238" name="フローチャート: 判断 237"/>
        <xdr:cNvSpPr/>
      </xdr:nvSpPr>
      <xdr:spPr>
        <a:xfrm>
          <a:off x="8445500" y="1041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27716</xdr:rowOff>
    </xdr:from>
    <xdr:to>
      <xdr:col>46</xdr:col>
      <xdr:colOff>38100</xdr:colOff>
      <xdr:row>62</xdr:row>
      <xdr:rowOff>129316</xdr:rowOff>
    </xdr:to>
    <xdr:sp macro="" textlink="">
      <xdr:nvSpPr>
        <xdr:cNvPr id="239" name="フローチャート: 判断 238"/>
        <xdr:cNvSpPr/>
      </xdr:nvSpPr>
      <xdr:spPr>
        <a:xfrm>
          <a:off x="7670800" y="104213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30666</xdr:rowOff>
    </xdr:from>
    <xdr:to>
      <xdr:col>41</xdr:col>
      <xdr:colOff>101600</xdr:colOff>
      <xdr:row>62</xdr:row>
      <xdr:rowOff>132266</xdr:rowOff>
    </xdr:to>
    <xdr:sp macro="" textlink="">
      <xdr:nvSpPr>
        <xdr:cNvPr id="240" name="フローチャート: 判断 239"/>
        <xdr:cNvSpPr/>
      </xdr:nvSpPr>
      <xdr:spPr>
        <a:xfrm>
          <a:off x="6873240" y="1042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4403</xdr:rowOff>
    </xdr:from>
    <xdr:to>
      <xdr:col>36</xdr:col>
      <xdr:colOff>165100</xdr:colOff>
      <xdr:row>62</xdr:row>
      <xdr:rowOff>106003</xdr:rowOff>
    </xdr:to>
    <xdr:sp macro="" textlink="">
      <xdr:nvSpPr>
        <xdr:cNvPr id="241" name="フローチャート: 判断 240"/>
        <xdr:cNvSpPr/>
      </xdr:nvSpPr>
      <xdr:spPr>
        <a:xfrm>
          <a:off x="6098540" y="1039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100015</xdr:rowOff>
    </xdr:from>
    <xdr:to>
      <xdr:col>55</xdr:col>
      <xdr:colOff>50800</xdr:colOff>
      <xdr:row>62</xdr:row>
      <xdr:rowOff>30165</xdr:rowOff>
    </xdr:to>
    <xdr:sp macro="" textlink="">
      <xdr:nvSpPr>
        <xdr:cNvPr id="247" name="楕円 246"/>
        <xdr:cNvSpPr/>
      </xdr:nvSpPr>
      <xdr:spPr>
        <a:xfrm>
          <a:off x="9192260" y="103260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122892</xdr:rowOff>
    </xdr:from>
    <xdr:ext cx="599010" cy="259045"/>
    <xdr:sp macro="" textlink="">
      <xdr:nvSpPr>
        <xdr:cNvPr id="248" name="【橋りょう・トンネル】&#10;一人当たり有形固定資産（償却資産）額該当値テキスト"/>
        <xdr:cNvSpPr txBox="1"/>
      </xdr:nvSpPr>
      <xdr:spPr>
        <a:xfrm>
          <a:off x="9258300" y="10181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103253</xdr:rowOff>
    </xdr:from>
    <xdr:to>
      <xdr:col>50</xdr:col>
      <xdr:colOff>165100</xdr:colOff>
      <xdr:row>62</xdr:row>
      <xdr:rowOff>33403</xdr:rowOff>
    </xdr:to>
    <xdr:sp macro="" textlink="">
      <xdr:nvSpPr>
        <xdr:cNvPr id="249" name="楕円 248"/>
        <xdr:cNvSpPr/>
      </xdr:nvSpPr>
      <xdr:spPr>
        <a:xfrm>
          <a:off x="8445500" y="103292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150815</xdr:rowOff>
    </xdr:from>
    <xdr:to>
      <xdr:col>55</xdr:col>
      <xdr:colOff>0</xdr:colOff>
      <xdr:row>61</xdr:row>
      <xdr:rowOff>154053</xdr:rowOff>
    </xdr:to>
    <xdr:cxnSp macro="">
      <xdr:nvCxnSpPr>
        <xdr:cNvPr id="250" name="直線コネクタ 249"/>
        <xdr:cNvCxnSpPr/>
      </xdr:nvCxnSpPr>
      <xdr:spPr>
        <a:xfrm flipV="1">
          <a:off x="8496300" y="10376855"/>
          <a:ext cx="7239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104461</xdr:rowOff>
    </xdr:from>
    <xdr:to>
      <xdr:col>46</xdr:col>
      <xdr:colOff>38100</xdr:colOff>
      <xdr:row>62</xdr:row>
      <xdr:rowOff>34611</xdr:rowOff>
    </xdr:to>
    <xdr:sp macro="" textlink="">
      <xdr:nvSpPr>
        <xdr:cNvPr id="251" name="楕円 250"/>
        <xdr:cNvSpPr/>
      </xdr:nvSpPr>
      <xdr:spPr>
        <a:xfrm>
          <a:off x="7670800" y="103305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154053</xdr:rowOff>
    </xdr:from>
    <xdr:to>
      <xdr:col>50</xdr:col>
      <xdr:colOff>114300</xdr:colOff>
      <xdr:row>61</xdr:row>
      <xdr:rowOff>155261</xdr:rowOff>
    </xdr:to>
    <xdr:cxnSp macro="">
      <xdr:nvCxnSpPr>
        <xdr:cNvPr id="252" name="直線コネクタ 251"/>
        <xdr:cNvCxnSpPr/>
      </xdr:nvCxnSpPr>
      <xdr:spPr>
        <a:xfrm flipV="1">
          <a:off x="7713980" y="10380093"/>
          <a:ext cx="78232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106160</xdr:rowOff>
    </xdr:from>
    <xdr:to>
      <xdr:col>41</xdr:col>
      <xdr:colOff>101600</xdr:colOff>
      <xdr:row>62</xdr:row>
      <xdr:rowOff>36310</xdr:rowOff>
    </xdr:to>
    <xdr:sp macro="" textlink="">
      <xdr:nvSpPr>
        <xdr:cNvPr id="253" name="楕円 252"/>
        <xdr:cNvSpPr/>
      </xdr:nvSpPr>
      <xdr:spPr>
        <a:xfrm>
          <a:off x="6873240" y="10332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155261</xdr:rowOff>
    </xdr:from>
    <xdr:to>
      <xdr:col>45</xdr:col>
      <xdr:colOff>177800</xdr:colOff>
      <xdr:row>61</xdr:row>
      <xdr:rowOff>156960</xdr:rowOff>
    </xdr:to>
    <xdr:cxnSp macro="">
      <xdr:nvCxnSpPr>
        <xdr:cNvPr id="254" name="直線コネクタ 253"/>
        <xdr:cNvCxnSpPr/>
      </xdr:nvCxnSpPr>
      <xdr:spPr>
        <a:xfrm flipV="1">
          <a:off x="6924040" y="10381301"/>
          <a:ext cx="78994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108004</xdr:rowOff>
    </xdr:from>
    <xdr:to>
      <xdr:col>36</xdr:col>
      <xdr:colOff>165100</xdr:colOff>
      <xdr:row>62</xdr:row>
      <xdr:rowOff>38154</xdr:rowOff>
    </xdr:to>
    <xdr:sp macro="" textlink="">
      <xdr:nvSpPr>
        <xdr:cNvPr id="255" name="楕円 254"/>
        <xdr:cNvSpPr/>
      </xdr:nvSpPr>
      <xdr:spPr>
        <a:xfrm>
          <a:off x="6098540" y="103340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156960</xdr:rowOff>
    </xdr:from>
    <xdr:to>
      <xdr:col>41</xdr:col>
      <xdr:colOff>50800</xdr:colOff>
      <xdr:row>61</xdr:row>
      <xdr:rowOff>158804</xdr:rowOff>
    </xdr:to>
    <xdr:cxnSp macro="">
      <xdr:nvCxnSpPr>
        <xdr:cNvPr id="256" name="直線コネクタ 255"/>
        <xdr:cNvCxnSpPr/>
      </xdr:nvCxnSpPr>
      <xdr:spPr>
        <a:xfrm flipV="1">
          <a:off x="6149340" y="10383000"/>
          <a:ext cx="774700" cy="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111494</xdr:rowOff>
    </xdr:from>
    <xdr:ext cx="534377" cy="259045"/>
    <xdr:sp macro="" textlink="">
      <xdr:nvSpPr>
        <xdr:cNvPr id="257" name="n_1aveValue【橋りょう・トンネル】&#10;一人当たり有形固定資産（償却資産）額"/>
        <xdr:cNvSpPr txBox="1"/>
      </xdr:nvSpPr>
      <xdr:spPr>
        <a:xfrm>
          <a:off x="8239271" y="1050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120443</xdr:rowOff>
    </xdr:from>
    <xdr:ext cx="534377" cy="259045"/>
    <xdr:sp macro="" textlink="">
      <xdr:nvSpPr>
        <xdr:cNvPr id="258" name="n_2aveValue【橋りょう・トンネル】&#10;一人当たり有形固定資産（償却資産）額"/>
        <xdr:cNvSpPr txBox="1"/>
      </xdr:nvSpPr>
      <xdr:spPr>
        <a:xfrm>
          <a:off x="7477271" y="1051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123393</xdr:rowOff>
    </xdr:from>
    <xdr:ext cx="534377" cy="259045"/>
    <xdr:sp macro="" textlink="">
      <xdr:nvSpPr>
        <xdr:cNvPr id="259" name="n_3aveValue【橋りょう・トンネル】&#10;一人当たり有形固定資産（償却資産）額"/>
        <xdr:cNvSpPr txBox="1"/>
      </xdr:nvSpPr>
      <xdr:spPr>
        <a:xfrm>
          <a:off x="6702571" y="1051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97130</xdr:rowOff>
    </xdr:from>
    <xdr:ext cx="534377" cy="259045"/>
    <xdr:sp macro="" textlink="">
      <xdr:nvSpPr>
        <xdr:cNvPr id="260" name="n_4aveValue【橋りょう・トンネル】&#10;一人当たり有形固定資産（償却資産）額"/>
        <xdr:cNvSpPr txBox="1"/>
      </xdr:nvSpPr>
      <xdr:spPr>
        <a:xfrm>
          <a:off x="5905011" y="104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49930</xdr:rowOff>
    </xdr:from>
    <xdr:ext cx="599010" cy="259045"/>
    <xdr:sp macro="" textlink="">
      <xdr:nvSpPr>
        <xdr:cNvPr id="261" name="n_1mainValue【橋りょう・トンネル】&#10;一人当たり有形固定資産（償却資産）額"/>
        <xdr:cNvSpPr txBox="1"/>
      </xdr:nvSpPr>
      <xdr:spPr>
        <a:xfrm>
          <a:off x="8214575" y="1010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51138</xdr:rowOff>
    </xdr:from>
    <xdr:ext cx="599010" cy="259045"/>
    <xdr:sp macro="" textlink="">
      <xdr:nvSpPr>
        <xdr:cNvPr id="262" name="n_2mainValue【橋りょう・トンネル】&#10;一人当たり有形固定資産（償却資産）額"/>
        <xdr:cNvSpPr txBox="1"/>
      </xdr:nvSpPr>
      <xdr:spPr>
        <a:xfrm>
          <a:off x="7444955" y="1010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52837</xdr:rowOff>
    </xdr:from>
    <xdr:ext cx="599010" cy="259045"/>
    <xdr:sp macro="" textlink="">
      <xdr:nvSpPr>
        <xdr:cNvPr id="263" name="n_3mainValue【橋りょう・トンネル】&#10;一人当たり有形固定資産（償却資産）額"/>
        <xdr:cNvSpPr txBox="1"/>
      </xdr:nvSpPr>
      <xdr:spPr>
        <a:xfrm>
          <a:off x="6670255" y="1011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54681</xdr:rowOff>
    </xdr:from>
    <xdr:ext cx="599010" cy="259045"/>
    <xdr:sp macro="" textlink="">
      <xdr:nvSpPr>
        <xdr:cNvPr id="264" name="n_4mainValue【橋りょう・トンネル】&#10;一人当たり有形固定資産（償却資産）額"/>
        <xdr:cNvSpPr txBox="1"/>
      </xdr:nvSpPr>
      <xdr:spPr>
        <a:xfrm>
          <a:off x="5872695" y="1011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86</xdr:row>
      <xdr:rowOff>59055</xdr:rowOff>
    </xdr:to>
    <xdr:cxnSp macro="">
      <xdr:nvCxnSpPr>
        <xdr:cNvPr id="289" name="直線コネクタ 288"/>
        <xdr:cNvCxnSpPr/>
      </xdr:nvCxnSpPr>
      <xdr:spPr>
        <a:xfrm flipV="1">
          <a:off x="4086225" y="1323594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62882</xdr:rowOff>
    </xdr:from>
    <xdr:ext cx="405111" cy="259045"/>
    <xdr:sp macro="" textlink="">
      <xdr:nvSpPr>
        <xdr:cNvPr id="290" name="【公営住宅】&#10;有形固定資産減価償却率最小値テキスト"/>
        <xdr:cNvSpPr txBox="1"/>
      </xdr:nvSpPr>
      <xdr:spPr>
        <a:xfrm>
          <a:off x="4124960"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59055</xdr:rowOff>
    </xdr:from>
    <xdr:to>
      <xdr:col>24</xdr:col>
      <xdr:colOff>152400</xdr:colOff>
      <xdr:row>86</xdr:row>
      <xdr:rowOff>59055</xdr:rowOff>
    </xdr:to>
    <xdr:cxnSp macro="">
      <xdr:nvCxnSpPr>
        <xdr:cNvPr id="291" name="直線コネクタ 290"/>
        <xdr:cNvCxnSpPr/>
      </xdr:nvCxnSpPr>
      <xdr:spPr>
        <a:xfrm>
          <a:off x="4020820" y="14476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92" name="【公営住宅】&#10;有形固定資産減価償却率最大値テキスト"/>
        <xdr:cNvSpPr txBox="1"/>
      </xdr:nvSpPr>
      <xdr:spPr>
        <a:xfrm>
          <a:off x="412496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93" name="直線コネクタ 292"/>
        <xdr:cNvCxnSpPr/>
      </xdr:nvCxnSpPr>
      <xdr:spPr>
        <a:xfrm>
          <a:off x="4020820" y="1323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116222</xdr:rowOff>
    </xdr:from>
    <xdr:ext cx="405111" cy="259045"/>
    <xdr:sp macro="" textlink="">
      <xdr:nvSpPr>
        <xdr:cNvPr id="294" name="【公営住宅】&#10;有形固定資産減価償却率平均値テキスト"/>
        <xdr:cNvSpPr txBox="1"/>
      </xdr:nvSpPr>
      <xdr:spPr>
        <a:xfrm>
          <a:off x="4124960" y="13862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295" name="フローチャート: 判断 294"/>
        <xdr:cNvSpPr/>
      </xdr:nvSpPr>
      <xdr:spPr>
        <a:xfrm>
          <a:off x="4036060" y="13884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6" name="フローチャート: 判断 295"/>
        <xdr:cNvSpPr/>
      </xdr:nvSpPr>
      <xdr:spPr>
        <a:xfrm>
          <a:off x="3312160" y="138747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97" name="フローチャート: 判断 296"/>
        <xdr:cNvSpPr/>
      </xdr:nvSpPr>
      <xdr:spPr>
        <a:xfrm>
          <a:off x="2514600" y="138823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101600</xdr:rowOff>
    </xdr:from>
    <xdr:to>
      <xdr:col>10</xdr:col>
      <xdr:colOff>165100</xdr:colOff>
      <xdr:row>83</xdr:row>
      <xdr:rowOff>31750</xdr:rowOff>
    </xdr:to>
    <xdr:sp macro="" textlink="">
      <xdr:nvSpPr>
        <xdr:cNvPr id="298" name="フローチャート: 判断 297"/>
        <xdr:cNvSpPr/>
      </xdr:nvSpPr>
      <xdr:spPr>
        <a:xfrm>
          <a:off x="173990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9" name="フローチャート: 判断 298"/>
        <xdr:cNvSpPr/>
      </xdr:nvSpPr>
      <xdr:spPr>
        <a:xfrm>
          <a:off x="965200" y="138023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305" name="楕円 304"/>
        <xdr:cNvSpPr/>
      </xdr:nvSpPr>
      <xdr:spPr>
        <a:xfrm>
          <a:off x="4036060" y="13707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151147</xdr:rowOff>
    </xdr:from>
    <xdr:ext cx="405111" cy="259045"/>
    <xdr:sp macro="" textlink="">
      <xdr:nvSpPr>
        <xdr:cNvPr id="306" name="【公営住宅】&#10;有形固定資産減価償却率該当値テキスト"/>
        <xdr:cNvSpPr txBox="1"/>
      </xdr:nvSpPr>
      <xdr:spPr>
        <a:xfrm>
          <a:off x="4124960"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145414</xdr:rowOff>
    </xdr:from>
    <xdr:to>
      <xdr:col>20</xdr:col>
      <xdr:colOff>38100</xdr:colOff>
      <xdr:row>82</xdr:row>
      <xdr:rowOff>75564</xdr:rowOff>
    </xdr:to>
    <xdr:sp macro="" textlink="">
      <xdr:nvSpPr>
        <xdr:cNvPr id="307" name="楕円 306"/>
        <xdr:cNvSpPr/>
      </xdr:nvSpPr>
      <xdr:spPr>
        <a:xfrm>
          <a:off x="3312160" y="137242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7620</xdr:rowOff>
    </xdr:from>
    <xdr:to>
      <xdr:col>24</xdr:col>
      <xdr:colOff>63500</xdr:colOff>
      <xdr:row>82</xdr:row>
      <xdr:rowOff>24764</xdr:rowOff>
    </xdr:to>
    <xdr:cxnSp macro="">
      <xdr:nvCxnSpPr>
        <xdr:cNvPr id="308" name="直線コネクタ 307"/>
        <xdr:cNvCxnSpPr/>
      </xdr:nvCxnSpPr>
      <xdr:spPr>
        <a:xfrm flipV="1">
          <a:off x="3355340" y="13754100"/>
          <a:ext cx="73152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46355</xdr:rowOff>
    </xdr:from>
    <xdr:to>
      <xdr:col>15</xdr:col>
      <xdr:colOff>101600</xdr:colOff>
      <xdr:row>82</xdr:row>
      <xdr:rowOff>147955</xdr:rowOff>
    </xdr:to>
    <xdr:sp macro="" textlink="">
      <xdr:nvSpPr>
        <xdr:cNvPr id="309" name="楕円 308"/>
        <xdr:cNvSpPr/>
      </xdr:nvSpPr>
      <xdr:spPr>
        <a:xfrm>
          <a:off x="2514600" y="1379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24764</xdr:rowOff>
    </xdr:from>
    <xdr:to>
      <xdr:col>19</xdr:col>
      <xdr:colOff>177800</xdr:colOff>
      <xdr:row>82</xdr:row>
      <xdr:rowOff>97155</xdr:rowOff>
    </xdr:to>
    <xdr:cxnSp macro="">
      <xdr:nvCxnSpPr>
        <xdr:cNvPr id="310" name="直線コネクタ 309"/>
        <xdr:cNvCxnSpPr/>
      </xdr:nvCxnSpPr>
      <xdr:spPr>
        <a:xfrm flipV="1">
          <a:off x="2565400" y="13771244"/>
          <a:ext cx="78994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27305</xdr:rowOff>
    </xdr:from>
    <xdr:to>
      <xdr:col>10</xdr:col>
      <xdr:colOff>165100</xdr:colOff>
      <xdr:row>82</xdr:row>
      <xdr:rowOff>128905</xdr:rowOff>
    </xdr:to>
    <xdr:sp macro="" textlink="">
      <xdr:nvSpPr>
        <xdr:cNvPr id="311" name="楕円 310"/>
        <xdr:cNvSpPr/>
      </xdr:nvSpPr>
      <xdr:spPr>
        <a:xfrm>
          <a:off x="1739900" y="1377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78105</xdr:rowOff>
    </xdr:from>
    <xdr:to>
      <xdr:col>15</xdr:col>
      <xdr:colOff>50800</xdr:colOff>
      <xdr:row>82</xdr:row>
      <xdr:rowOff>97155</xdr:rowOff>
    </xdr:to>
    <xdr:cxnSp macro="">
      <xdr:nvCxnSpPr>
        <xdr:cNvPr id="312" name="直線コネクタ 311"/>
        <xdr:cNvCxnSpPr/>
      </xdr:nvCxnSpPr>
      <xdr:spPr>
        <a:xfrm>
          <a:off x="1790700" y="13824585"/>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92075</xdr:rowOff>
    </xdr:from>
    <xdr:to>
      <xdr:col>6</xdr:col>
      <xdr:colOff>38100</xdr:colOff>
      <xdr:row>83</xdr:row>
      <xdr:rowOff>22225</xdr:rowOff>
    </xdr:to>
    <xdr:sp macro="" textlink="">
      <xdr:nvSpPr>
        <xdr:cNvPr id="313" name="楕円 312"/>
        <xdr:cNvSpPr/>
      </xdr:nvSpPr>
      <xdr:spPr>
        <a:xfrm>
          <a:off x="965200" y="138385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78105</xdr:rowOff>
    </xdr:from>
    <xdr:to>
      <xdr:col>10</xdr:col>
      <xdr:colOff>114300</xdr:colOff>
      <xdr:row>82</xdr:row>
      <xdr:rowOff>142875</xdr:rowOff>
    </xdr:to>
    <xdr:cxnSp macro="">
      <xdr:nvCxnSpPr>
        <xdr:cNvPr id="314" name="直線コネクタ 313"/>
        <xdr:cNvCxnSpPr/>
      </xdr:nvCxnSpPr>
      <xdr:spPr>
        <a:xfrm flipV="1">
          <a:off x="1008380" y="13824585"/>
          <a:ext cx="7823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5" name="n_1aveValue【公営住宅】&#10;有形固定資産減価償却率"/>
        <xdr:cNvSpPr txBox="1"/>
      </xdr:nvSpPr>
      <xdr:spPr>
        <a:xfrm>
          <a:off x="3170564" y="1396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57166</xdr:rowOff>
    </xdr:from>
    <xdr:ext cx="405111" cy="259045"/>
    <xdr:sp macro="" textlink="">
      <xdr:nvSpPr>
        <xdr:cNvPr id="316" name="n_2aveValue【公営住宅】&#10;有形固定資産減価償却率"/>
        <xdr:cNvSpPr txBox="1"/>
      </xdr:nvSpPr>
      <xdr:spPr>
        <a:xfrm>
          <a:off x="2385704" y="13971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22877</xdr:rowOff>
    </xdr:from>
    <xdr:ext cx="405111" cy="259045"/>
    <xdr:sp macro="" textlink="">
      <xdr:nvSpPr>
        <xdr:cNvPr id="317" name="n_3aveValue【公営住宅】&#10;有形固定資産減価償却率"/>
        <xdr:cNvSpPr txBox="1"/>
      </xdr:nvSpPr>
      <xdr:spPr>
        <a:xfrm>
          <a:off x="161100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318" name="n_4aveValue【公営住宅】&#10;有形固定資産減価償却率"/>
        <xdr:cNvSpPr txBox="1"/>
      </xdr:nvSpPr>
      <xdr:spPr>
        <a:xfrm>
          <a:off x="83630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92091</xdr:rowOff>
    </xdr:from>
    <xdr:ext cx="405111" cy="259045"/>
    <xdr:sp macro="" textlink="">
      <xdr:nvSpPr>
        <xdr:cNvPr id="319" name="n_1mainValue【公営住宅】&#10;有形固定資産減価償却率"/>
        <xdr:cNvSpPr txBox="1"/>
      </xdr:nvSpPr>
      <xdr:spPr>
        <a:xfrm>
          <a:off x="317056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164482</xdr:rowOff>
    </xdr:from>
    <xdr:ext cx="405111" cy="259045"/>
    <xdr:sp macro="" textlink="">
      <xdr:nvSpPr>
        <xdr:cNvPr id="320" name="n_2mainValue【公営住宅】&#10;有形固定資産減価償却率"/>
        <xdr:cNvSpPr txBox="1"/>
      </xdr:nvSpPr>
      <xdr:spPr>
        <a:xfrm>
          <a:off x="238570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145432</xdr:rowOff>
    </xdr:from>
    <xdr:ext cx="405111" cy="259045"/>
    <xdr:sp macro="" textlink="">
      <xdr:nvSpPr>
        <xdr:cNvPr id="321" name="n_3mainValue【公営住宅】&#10;有形固定資産減価償却率"/>
        <xdr:cNvSpPr txBox="1"/>
      </xdr:nvSpPr>
      <xdr:spPr>
        <a:xfrm>
          <a:off x="1611004" y="1355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13352</xdr:rowOff>
    </xdr:from>
    <xdr:ext cx="405111" cy="259045"/>
    <xdr:sp macro="" textlink="">
      <xdr:nvSpPr>
        <xdr:cNvPr id="322" name="n_4mainValue【公営住宅】&#10;有形固定資産減価償却率"/>
        <xdr:cNvSpPr txBox="1"/>
      </xdr:nvSpPr>
      <xdr:spPr>
        <a:xfrm>
          <a:off x="836304" y="1392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21526</xdr:rowOff>
    </xdr:from>
    <xdr:to>
      <xdr:col>54</xdr:col>
      <xdr:colOff>189865</xdr:colOff>
      <xdr:row>85</xdr:row>
      <xdr:rowOff>89536</xdr:rowOff>
    </xdr:to>
    <xdr:cxnSp macro="">
      <xdr:nvCxnSpPr>
        <xdr:cNvPr id="342" name="直線コネクタ 341"/>
        <xdr:cNvCxnSpPr/>
      </xdr:nvCxnSpPr>
      <xdr:spPr>
        <a:xfrm flipV="1">
          <a:off x="9219565" y="13097446"/>
          <a:ext cx="0" cy="124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xdr:cNvSpPr txBox="1"/>
      </xdr:nvSpPr>
      <xdr:spPr>
        <a:xfrm>
          <a:off x="9258300" y="143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xdr:cNvCxnSpPr/>
      </xdr:nvCxnSpPr>
      <xdr:spPr>
        <a:xfrm>
          <a:off x="9154160" y="14338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139653</xdr:rowOff>
    </xdr:from>
    <xdr:ext cx="469744" cy="259045"/>
    <xdr:sp macro="" textlink="">
      <xdr:nvSpPr>
        <xdr:cNvPr id="345" name="【公営住宅】&#10;一人当たり面積最大値テキスト"/>
        <xdr:cNvSpPr txBox="1"/>
      </xdr:nvSpPr>
      <xdr:spPr>
        <a:xfrm>
          <a:off x="9258300" y="1288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21526</xdr:rowOff>
    </xdr:from>
    <xdr:to>
      <xdr:col>55</xdr:col>
      <xdr:colOff>88900</xdr:colOff>
      <xdr:row>78</xdr:row>
      <xdr:rowOff>21526</xdr:rowOff>
    </xdr:to>
    <xdr:cxnSp macro="">
      <xdr:nvCxnSpPr>
        <xdr:cNvPr id="346" name="直線コネクタ 345"/>
        <xdr:cNvCxnSpPr/>
      </xdr:nvCxnSpPr>
      <xdr:spPr>
        <a:xfrm>
          <a:off x="9154160" y="13097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129176</xdr:rowOff>
    </xdr:from>
    <xdr:ext cx="469744" cy="259045"/>
    <xdr:sp macro="" textlink="">
      <xdr:nvSpPr>
        <xdr:cNvPr id="347" name="【公営住宅】&#10;一人当たり面積平均値テキスト"/>
        <xdr:cNvSpPr txBox="1"/>
      </xdr:nvSpPr>
      <xdr:spPr>
        <a:xfrm>
          <a:off x="9258300" y="14043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150749</xdr:rowOff>
    </xdr:from>
    <xdr:to>
      <xdr:col>55</xdr:col>
      <xdr:colOff>50800</xdr:colOff>
      <xdr:row>84</xdr:row>
      <xdr:rowOff>80899</xdr:rowOff>
    </xdr:to>
    <xdr:sp macro="" textlink="">
      <xdr:nvSpPr>
        <xdr:cNvPr id="348" name="フローチャート: 判断 347"/>
        <xdr:cNvSpPr/>
      </xdr:nvSpPr>
      <xdr:spPr>
        <a:xfrm>
          <a:off x="9192260" y="140648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49" name="フローチャート: 判断 348"/>
        <xdr:cNvSpPr/>
      </xdr:nvSpPr>
      <xdr:spPr>
        <a:xfrm>
          <a:off x="8445500" y="140705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162750</xdr:rowOff>
    </xdr:from>
    <xdr:to>
      <xdr:col>46</xdr:col>
      <xdr:colOff>38100</xdr:colOff>
      <xdr:row>84</xdr:row>
      <xdr:rowOff>92900</xdr:rowOff>
    </xdr:to>
    <xdr:sp macro="" textlink="">
      <xdr:nvSpPr>
        <xdr:cNvPr id="350" name="フローチャート: 判断 349"/>
        <xdr:cNvSpPr/>
      </xdr:nvSpPr>
      <xdr:spPr>
        <a:xfrm>
          <a:off x="7670800" y="14076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153036</xdr:rowOff>
    </xdr:from>
    <xdr:to>
      <xdr:col>41</xdr:col>
      <xdr:colOff>101600</xdr:colOff>
      <xdr:row>84</xdr:row>
      <xdr:rowOff>83186</xdr:rowOff>
    </xdr:to>
    <xdr:sp macro="" textlink="">
      <xdr:nvSpPr>
        <xdr:cNvPr id="351" name="フローチャート: 判断 350"/>
        <xdr:cNvSpPr/>
      </xdr:nvSpPr>
      <xdr:spPr>
        <a:xfrm>
          <a:off x="6873240" y="140671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143890</xdr:rowOff>
    </xdr:from>
    <xdr:to>
      <xdr:col>36</xdr:col>
      <xdr:colOff>165100</xdr:colOff>
      <xdr:row>84</xdr:row>
      <xdr:rowOff>74040</xdr:rowOff>
    </xdr:to>
    <xdr:sp macro="" textlink="">
      <xdr:nvSpPr>
        <xdr:cNvPr id="352" name="フローチャート: 判断 351"/>
        <xdr:cNvSpPr/>
      </xdr:nvSpPr>
      <xdr:spPr>
        <a:xfrm>
          <a:off x="6098540" y="14058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93027</xdr:rowOff>
    </xdr:from>
    <xdr:to>
      <xdr:col>55</xdr:col>
      <xdr:colOff>50800</xdr:colOff>
      <xdr:row>83</xdr:row>
      <xdr:rowOff>23177</xdr:rowOff>
    </xdr:to>
    <xdr:sp macro="" textlink="">
      <xdr:nvSpPr>
        <xdr:cNvPr id="358" name="楕円 357"/>
        <xdr:cNvSpPr/>
      </xdr:nvSpPr>
      <xdr:spPr>
        <a:xfrm>
          <a:off x="9192260" y="138395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115904</xdr:rowOff>
    </xdr:from>
    <xdr:ext cx="469744" cy="259045"/>
    <xdr:sp macro="" textlink="">
      <xdr:nvSpPr>
        <xdr:cNvPr id="359" name="【公営住宅】&#10;一人当たり面積該当値テキスト"/>
        <xdr:cNvSpPr txBox="1"/>
      </xdr:nvSpPr>
      <xdr:spPr>
        <a:xfrm>
          <a:off x="9258300" y="13694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77025</xdr:rowOff>
    </xdr:from>
    <xdr:to>
      <xdr:col>50</xdr:col>
      <xdr:colOff>165100</xdr:colOff>
      <xdr:row>83</xdr:row>
      <xdr:rowOff>7175</xdr:rowOff>
    </xdr:to>
    <xdr:sp macro="" textlink="">
      <xdr:nvSpPr>
        <xdr:cNvPr id="360" name="楕円 359"/>
        <xdr:cNvSpPr/>
      </xdr:nvSpPr>
      <xdr:spPr>
        <a:xfrm>
          <a:off x="8445500" y="13823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127825</xdr:rowOff>
    </xdr:from>
    <xdr:to>
      <xdr:col>55</xdr:col>
      <xdr:colOff>0</xdr:colOff>
      <xdr:row>82</xdr:row>
      <xdr:rowOff>143827</xdr:rowOff>
    </xdr:to>
    <xdr:cxnSp macro="">
      <xdr:nvCxnSpPr>
        <xdr:cNvPr id="361" name="直線コネクタ 360"/>
        <xdr:cNvCxnSpPr/>
      </xdr:nvCxnSpPr>
      <xdr:spPr>
        <a:xfrm>
          <a:off x="8496300" y="13874305"/>
          <a:ext cx="7239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90170</xdr:rowOff>
    </xdr:from>
    <xdr:to>
      <xdr:col>46</xdr:col>
      <xdr:colOff>38100</xdr:colOff>
      <xdr:row>83</xdr:row>
      <xdr:rowOff>20320</xdr:rowOff>
    </xdr:to>
    <xdr:sp macro="" textlink="">
      <xdr:nvSpPr>
        <xdr:cNvPr id="362" name="楕円 361"/>
        <xdr:cNvSpPr/>
      </xdr:nvSpPr>
      <xdr:spPr>
        <a:xfrm>
          <a:off x="7670800" y="13836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127825</xdr:rowOff>
    </xdr:from>
    <xdr:to>
      <xdr:col>50</xdr:col>
      <xdr:colOff>114300</xdr:colOff>
      <xdr:row>82</xdr:row>
      <xdr:rowOff>140970</xdr:rowOff>
    </xdr:to>
    <xdr:cxnSp macro="">
      <xdr:nvCxnSpPr>
        <xdr:cNvPr id="363" name="直線コネクタ 362"/>
        <xdr:cNvCxnSpPr/>
      </xdr:nvCxnSpPr>
      <xdr:spPr>
        <a:xfrm flipV="1">
          <a:off x="7713980" y="13874305"/>
          <a:ext cx="78232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85598</xdr:rowOff>
    </xdr:from>
    <xdr:to>
      <xdr:col>41</xdr:col>
      <xdr:colOff>101600</xdr:colOff>
      <xdr:row>83</xdr:row>
      <xdr:rowOff>15748</xdr:rowOff>
    </xdr:to>
    <xdr:sp macro="" textlink="">
      <xdr:nvSpPr>
        <xdr:cNvPr id="364" name="楕円 363"/>
        <xdr:cNvSpPr/>
      </xdr:nvSpPr>
      <xdr:spPr>
        <a:xfrm>
          <a:off x="6873240" y="138320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136398</xdr:rowOff>
    </xdr:from>
    <xdr:to>
      <xdr:col>45</xdr:col>
      <xdr:colOff>177800</xdr:colOff>
      <xdr:row>82</xdr:row>
      <xdr:rowOff>140970</xdr:rowOff>
    </xdr:to>
    <xdr:cxnSp macro="">
      <xdr:nvCxnSpPr>
        <xdr:cNvPr id="365" name="直線コネクタ 364"/>
        <xdr:cNvCxnSpPr/>
      </xdr:nvCxnSpPr>
      <xdr:spPr>
        <a:xfrm>
          <a:off x="6924040" y="13882878"/>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94171</xdr:rowOff>
    </xdr:from>
    <xdr:to>
      <xdr:col>36</xdr:col>
      <xdr:colOff>165100</xdr:colOff>
      <xdr:row>83</xdr:row>
      <xdr:rowOff>24321</xdr:rowOff>
    </xdr:to>
    <xdr:sp macro="" textlink="">
      <xdr:nvSpPr>
        <xdr:cNvPr id="366" name="楕円 365"/>
        <xdr:cNvSpPr/>
      </xdr:nvSpPr>
      <xdr:spPr>
        <a:xfrm>
          <a:off x="6098540" y="138406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136398</xdr:rowOff>
    </xdr:from>
    <xdr:to>
      <xdr:col>41</xdr:col>
      <xdr:colOff>50800</xdr:colOff>
      <xdr:row>82</xdr:row>
      <xdr:rowOff>144971</xdr:rowOff>
    </xdr:to>
    <xdr:cxnSp macro="">
      <xdr:nvCxnSpPr>
        <xdr:cNvPr id="367" name="直線コネクタ 366"/>
        <xdr:cNvCxnSpPr/>
      </xdr:nvCxnSpPr>
      <xdr:spPr>
        <a:xfrm flipV="1">
          <a:off x="6149340" y="13882878"/>
          <a:ext cx="7747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77740</xdr:rowOff>
    </xdr:from>
    <xdr:ext cx="469744" cy="259045"/>
    <xdr:sp macro="" textlink="">
      <xdr:nvSpPr>
        <xdr:cNvPr id="368" name="n_1aveValue【公営住宅】&#10;一人当たり面積"/>
        <xdr:cNvSpPr txBox="1"/>
      </xdr:nvSpPr>
      <xdr:spPr>
        <a:xfrm>
          <a:off x="8271587" y="14159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84027</xdr:rowOff>
    </xdr:from>
    <xdr:ext cx="469744" cy="259045"/>
    <xdr:sp macro="" textlink="">
      <xdr:nvSpPr>
        <xdr:cNvPr id="369" name="n_2aveValue【公営住宅】&#10;一人当たり面積"/>
        <xdr:cNvSpPr txBox="1"/>
      </xdr:nvSpPr>
      <xdr:spPr>
        <a:xfrm>
          <a:off x="7509587" y="1416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74313</xdr:rowOff>
    </xdr:from>
    <xdr:ext cx="469744" cy="259045"/>
    <xdr:sp macro="" textlink="">
      <xdr:nvSpPr>
        <xdr:cNvPr id="370" name="n_3aveValue【公営住宅】&#10;一人当たり面積"/>
        <xdr:cNvSpPr txBox="1"/>
      </xdr:nvSpPr>
      <xdr:spPr>
        <a:xfrm>
          <a:off x="6712027" y="1415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65167</xdr:rowOff>
    </xdr:from>
    <xdr:ext cx="469744" cy="259045"/>
    <xdr:sp macro="" textlink="">
      <xdr:nvSpPr>
        <xdr:cNvPr id="371" name="n_4aveValue【公営住宅】&#10;一人当たり面積"/>
        <xdr:cNvSpPr txBox="1"/>
      </xdr:nvSpPr>
      <xdr:spPr>
        <a:xfrm>
          <a:off x="5937327" y="141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23702</xdr:rowOff>
    </xdr:from>
    <xdr:ext cx="469744" cy="259045"/>
    <xdr:sp macro="" textlink="">
      <xdr:nvSpPr>
        <xdr:cNvPr id="372" name="n_1mainValue【公営住宅】&#10;一人当たり面積"/>
        <xdr:cNvSpPr txBox="1"/>
      </xdr:nvSpPr>
      <xdr:spPr>
        <a:xfrm>
          <a:off x="8271587" y="1360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36847</xdr:rowOff>
    </xdr:from>
    <xdr:ext cx="469744" cy="259045"/>
    <xdr:sp macro="" textlink="">
      <xdr:nvSpPr>
        <xdr:cNvPr id="373" name="n_2mainValue【公営住宅】&#10;一人当たり面積"/>
        <xdr:cNvSpPr txBox="1"/>
      </xdr:nvSpPr>
      <xdr:spPr>
        <a:xfrm>
          <a:off x="7509587" y="1361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32275</xdr:rowOff>
    </xdr:from>
    <xdr:ext cx="469744" cy="259045"/>
    <xdr:sp macro="" textlink="">
      <xdr:nvSpPr>
        <xdr:cNvPr id="374" name="n_3mainValue【公営住宅】&#10;一人当たり面積"/>
        <xdr:cNvSpPr txBox="1"/>
      </xdr:nvSpPr>
      <xdr:spPr>
        <a:xfrm>
          <a:off x="6712027" y="1361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40848</xdr:rowOff>
    </xdr:from>
    <xdr:ext cx="469744" cy="259045"/>
    <xdr:sp macro="" textlink="">
      <xdr:nvSpPr>
        <xdr:cNvPr id="375" name="n_4mainValue【公営住宅】&#10;一人当たり面積"/>
        <xdr:cNvSpPr txBox="1"/>
      </xdr:nvSpPr>
      <xdr:spPr>
        <a:xfrm>
          <a:off x="5937327" y="136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41</xdr:row>
      <xdr:rowOff>125730</xdr:rowOff>
    </xdr:to>
    <xdr:cxnSp macro="">
      <xdr:nvCxnSpPr>
        <xdr:cNvPr id="416" name="直線コネクタ 415"/>
        <xdr:cNvCxnSpPr/>
      </xdr:nvCxnSpPr>
      <xdr:spPr>
        <a:xfrm flipV="1">
          <a:off x="14375764" y="5572125"/>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129557</xdr:rowOff>
    </xdr:from>
    <xdr:ext cx="405111" cy="259045"/>
    <xdr:sp macro="" textlink="">
      <xdr:nvSpPr>
        <xdr:cNvPr id="417" name="【認定こども園・幼稚園・保育所】&#10;有形固定資産減価償却率最小値テキスト"/>
        <xdr:cNvSpPr txBox="1"/>
      </xdr:nvSpPr>
      <xdr:spPr>
        <a:xfrm>
          <a:off x="14414500"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125730</xdr:rowOff>
    </xdr:from>
    <xdr:to>
      <xdr:col>86</xdr:col>
      <xdr:colOff>25400</xdr:colOff>
      <xdr:row>41</xdr:row>
      <xdr:rowOff>125730</xdr:rowOff>
    </xdr:to>
    <xdr:cxnSp macro="">
      <xdr:nvCxnSpPr>
        <xdr:cNvPr id="418" name="直線コネクタ 417"/>
        <xdr:cNvCxnSpPr/>
      </xdr:nvCxnSpPr>
      <xdr:spPr>
        <a:xfrm>
          <a:off x="14287500" y="6998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19" name="【認定こども園・幼稚園・保育所】&#10;有形固定資産減価償却率最大値テキスト"/>
        <xdr:cNvSpPr txBox="1"/>
      </xdr:nvSpPr>
      <xdr:spPr>
        <a:xfrm>
          <a:off x="14414500" y="5354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20" name="直線コネクタ 419"/>
        <xdr:cNvCxnSpPr/>
      </xdr:nvCxnSpPr>
      <xdr:spPr>
        <a:xfrm>
          <a:off x="14287500" y="55721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148607</xdr:rowOff>
    </xdr:from>
    <xdr:ext cx="405111" cy="259045"/>
    <xdr:sp macro="" textlink="">
      <xdr:nvSpPr>
        <xdr:cNvPr id="421" name="【認定こども園・幼稚園・保育所】&#10;有形固定資産減価償却率平均値テキスト"/>
        <xdr:cNvSpPr txBox="1"/>
      </xdr:nvSpPr>
      <xdr:spPr>
        <a:xfrm>
          <a:off x="14414500" y="6183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422" name="フローチャート: 判断 421"/>
        <xdr:cNvSpPr/>
      </xdr:nvSpPr>
      <xdr:spPr>
        <a:xfrm>
          <a:off x="14325600" y="62052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xdr:rowOff>
    </xdr:from>
    <xdr:to>
      <xdr:col>81</xdr:col>
      <xdr:colOff>101600</xdr:colOff>
      <xdr:row>37</xdr:row>
      <xdr:rowOff>109855</xdr:rowOff>
    </xdr:to>
    <xdr:sp macro="" textlink="">
      <xdr:nvSpPr>
        <xdr:cNvPr id="423" name="フローチャート: 判断 422"/>
        <xdr:cNvSpPr/>
      </xdr:nvSpPr>
      <xdr:spPr>
        <a:xfrm>
          <a:off x="13578840" y="62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xdr:rowOff>
    </xdr:from>
    <xdr:to>
      <xdr:col>76</xdr:col>
      <xdr:colOff>165100</xdr:colOff>
      <xdr:row>37</xdr:row>
      <xdr:rowOff>106045</xdr:rowOff>
    </xdr:to>
    <xdr:sp macro="" textlink="">
      <xdr:nvSpPr>
        <xdr:cNvPr id="424" name="フローチャート: 判断 423"/>
        <xdr:cNvSpPr/>
      </xdr:nvSpPr>
      <xdr:spPr>
        <a:xfrm>
          <a:off x="1280414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425" name="フローチャート: 判断 424"/>
        <xdr:cNvSpPr/>
      </xdr:nvSpPr>
      <xdr:spPr>
        <a:xfrm>
          <a:off x="12029440" y="61956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426" name="フローチャート: 判断 425"/>
        <xdr:cNvSpPr/>
      </xdr:nvSpPr>
      <xdr:spPr>
        <a:xfrm>
          <a:off x="1123188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50165</xdr:rowOff>
    </xdr:from>
    <xdr:to>
      <xdr:col>85</xdr:col>
      <xdr:colOff>177800</xdr:colOff>
      <xdr:row>33</xdr:row>
      <xdr:rowOff>151765</xdr:rowOff>
    </xdr:to>
    <xdr:sp macro="" textlink="">
      <xdr:nvSpPr>
        <xdr:cNvPr id="432" name="楕円 431"/>
        <xdr:cNvSpPr/>
      </xdr:nvSpPr>
      <xdr:spPr>
        <a:xfrm>
          <a:off x="14325600" y="558228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136542</xdr:rowOff>
    </xdr:from>
    <xdr:ext cx="405111" cy="259045"/>
    <xdr:sp macro="" textlink="">
      <xdr:nvSpPr>
        <xdr:cNvPr id="433" name="【認定こども園・幼稚園・保育所】&#10;有形固定資産減価償却率該当値テキスト"/>
        <xdr:cNvSpPr txBox="1"/>
      </xdr:nvSpPr>
      <xdr:spPr>
        <a:xfrm>
          <a:off x="14414500" y="5501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13970</xdr:rowOff>
    </xdr:from>
    <xdr:to>
      <xdr:col>81</xdr:col>
      <xdr:colOff>101600</xdr:colOff>
      <xdr:row>33</xdr:row>
      <xdr:rowOff>115570</xdr:rowOff>
    </xdr:to>
    <xdr:sp macro="" textlink="">
      <xdr:nvSpPr>
        <xdr:cNvPr id="434" name="楕円 433"/>
        <xdr:cNvSpPr/>
      </xdr:nvSpPr>
      <xdr:spPr>
        <a:xfrm>
          <a:off x="13578840" y="554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64770</xdr:rowOff>
    </xdr:from>
    <xdr:to>
      <xdr:col>85</xdr:col>
      <xdr:colOff>127000</xdr:colOff>
      <xdr:row>33</xdr:row>
      <xdr:rowOff>100965</xdr:rowOff>
    </xdr:to>
    <xdr:cxnSp macro="">
      <xdr:nvCxnSpPr>
        <xdr:cNvPr id="435" name="直線コネクタ 434"/>
        <xdr:cNvCxnSpPr/>
      </xdr:nvCxnSpPr>
      <xdr:spPr>
        <a:xfrm>
          <a:off x="13629640" y="5596890"/>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23495</xdr:rowOff>
    </xdr:from>
    <xdr:to>
      <xdr:col>76</xdr:col>
      <xdr:colOff>165100</xdr:colOff>
      <xdr:row>33</xdr:row>
      <xdr:rowOff>125095</xdr:rowOff>
    </xdr:to>
    <xdr:sp macro="" textlink="">
      <xdr:nvSpPr>
        <xdr:cNvPr id="436" name="楕円 435"/>
        <xdr:cNvSpPr/>
      </xdr:nvSpPr>
      <xdr:spPr>
        <a:xfrm>
          <a:off x="12804140" y="55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64770</xdr:rowOff>
    </xdr:from>
    <xdr:to>
      <xdr:col>81</xdr:col>
      <xdr:colOff>50800</xdr:colOff>
      <xdr:row>33</xdr:row>
      <xdr:rowOff>74295</xdr:rowOff>
    </xdr:to>
    <xdr:cxnSp macro="">
      <xdr:nvCxnSpPr>
        <xdr:cNvPr id="437" name="直線コネクタ 436"/>
        <xdr:cNvCxnSpPr/>
      </xdr:nvCxnSpPr>
      <xdr:spPr>
        <a:xfrm flipV="1">
          <a:off x="12854940" y="5596890"/>
          <a:ext cx="7747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158750</xdr:rowOff>
    </xdr:from>
    <xdr:to>
      <xdr:col>72</xdr:col>
      <xdr:colOff>38100</xdr:colOff>
      <xdr:row>33</xdr:row>
      <xdr:rowOff>88900</xdr:rowOff>
    </xdr:to>
    <xdr:sp macro="" textlink="">
      <xdr:nvSpPr>
        <xdr:cNvPr id="438" name="楕円 437"/>
        <xdr:cNvSpPr/>
      </xdr:nvSpPr>
      <xdr:spPr>
        <a:xfrm>
          <a:off x="12029440" y="5523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38100</xdr:rowOff>
    </xdr:from>
    <xdr:to>
      <xdr:col>76</xdr:col>
      <xdr:colOff>114300</xdr:colOff>
      <xdr:row>33</xdr:row>
      <xdr:rowOff>74295</xdr:rowOff>
    </xdr:to>
    <xdr:cxnSp macro="">
      <xdr:nvCxnSpPr>
        <xdr:cNvPr id="439" name="直線コネクタ 438"/>
        <xdr:cNvCxnSpPr/>
      </xdr:nvCxnSpPr>
      <xdr:spPr>
        <a:xfrm>
          <a:off x="12072620" y="5570220"/>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69215</xdr:rowOff>
    </xdr:from>
    <xdr:to>
      <xdr:col>67</xdr:col>
      <xdr:colOff>101600</xdr:colOff>
      <xdr:row>33</xdr:row>
      <xdr:rowOff>170815</xdr:rowOff>
    </xdr:to>
    <xdr:sp macro="" textlink="">
      <xdr:nvSpPr>
        <xdr:cNvPr id="440" name="楕円 439"/>
        <xdr:cNvSpPr/>
      </xdr:nvSpPr>
      <xdr:spPr>
        <a:xfrm>
          <a:off x="11231880" y="560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38100</xdr:rowOff>
    </xdr:from>
    <xdr:to>
      <xdr:col>71</xdr:col>
      <xdr:colOff>177800</xdr:colOff>
      <xdr:row>33</xdr:row>
      <xdr:rowOff>120015</xdr:rowOff>
    </xdr:to>
    <xdr:cxnSp macro="">
      <xdr:nvCxnSpPr>
        <xdr:cNvPr id="441" name="直線コネクタ 440"/>
        <xdr:cNvCxnSpPr/>
      </xdr:nvCxnSpPr>
      <xdr:spPr>
        <a:xfrm flipV="1">
          <a:off x="11282680" y="5570220"/>
          <a:ext cx="78994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100982</xdr:rowOff>
    </xdr:from>
    <xdr:ext cx="405111" cy="259045"/>
    <xdr:sp macro="" textlink="">
      <xdr:nvSpPr>
        <xdr:cNvPr id="442" name="n_1aveValue【認定こども園・幼稚園・保育所】&#10;有形固定資産減価償却率"/>
        <xdr:cNvSpPr txBox="1"/>
      </xdr:nvSpPr>
      <xdr:spPr>
        <a:xfrm>
          <a:off x="13437244" y="630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97172</xdr:rowOff>
    </xdr:from>
    <xdr:ext cx="405111" cy="259045"/>
    <xdr:sp macro="" textlink="">
      <xdr:nvSpPr>
        <xdr:cNvPr id="443" name="n_2aveValue【認定こども園・幼稚園・保育所】&#10;有形固定資産減価償却率"/>
        <xdr:cNvSpPr txBox="1"/>
      </xdr:nvSpPr>
      <xdr:spPr>
        <a:xfrm>
          <a:off x="12675244" y="629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81932</xdr:rowOff>
    </xdr:from>
    <xdr:ext cx="405111" cy="259045"/>
    <xdr:sp macro="" textlink="">
      <xdr:nvSpPr>
        <xdr:cNvPr id="444" name="n_3aveValue【認定こども園・幼稚園・保育所】&#10;有形固定資産減価償却率"/>
        <xdr:cNvSpPr txBox="1"/>
      </xdr:nvSpPr>
      <xdr:spPr>
        <a:xfrm>
          <a:off x="11900544" y="628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99077</xdr:rowOff>
    </xdr:from>
    <xdr:ext cx="405111" cy="259045"/>
    <xdr:sp macro="" textlink="">
      <xdr:nvSpPr>
        <xdr:cNvPr id="445" name="n_4aveValue【認定こども園・幼稚園・保育所】&#10;有形固定資産減価償却率"/>
        <xdr:cNvSpPr txBox="1"/>
      </xdr:nvSpPr>
      <xdr:spPr>
        <a:xfrm>
          <a:off x="1110298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132097</xdr:rowOff>
    </xdr:from>
    <xdr:ext cx="405111" cy="259045"/>
    <xdr:sp macro="" textlink="">
      <xdr:nvSpPr>
        <xdr:cNvPr id="446" name="n_1mainValue【認定こども園・幼稚園・保育所】&#10;有形固定資産減価償却率"/>
        <xdr:cNvSpPr txBox="1"/>
      </xdr:nvSpPr>
      <xdr:spPr>
        <a:xfrm>
          <a:off x="13437244" y="532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141622</xdr:rowOff>
    </xdr:from>
    <xdr:ext cx="405111" cy="259045"/>
    <xdr:sp macro="" textlink="">
      <xdr:nvSpPr>
        <xdr:cNvPr id="447" name="n_2mainValue【認定こども園・幼稚園・保育所】&#10;有形固定資産減価償却率"/>
        <xdr:cNvSpPr txBox="1"/>
      </xdr:nvSpPr>
      <xdr:spPr>
        <a:xfrm>
          <a:off x="12675244" y="533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105427</xdr:rowOff>
    </xdr:from>
    <xdr:ext cx="405111" cy="259045"/>
    <xdr:sp macro="" textlink="">
      <xdr:nvSpPr>
        <xdr:cNvPr id="448" name="n_3mainValue【認定こども園・幼稚園・保育所】&#10;有形固定資産減価償却率"/>
        <xdr:cNvSpPr txBox="1"/>
      </xdr:nvSpPr>
      <xdr:spPr>
        <a:xfrm>
          <a:off x="11900544" y="530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15892</xdr:rowOff>
    </xdr:from>
    <xdr:ext cx="405111" cy="259045"/>
    <xdr:sp macro="" textlink="">
      <xdr:nvSpPr>
        <xdr:cNvPr id="449" name="n_4mainValue【認定こども園・幼稚園・保育所】&#10;有形固定資産減価償却率"/>
        <xdr:cNvSpPr txBox="1"/>
      </xdr:nvSpPr>
      <xdr:spPr>
        <a:xfrm>
          <a:off x="11102984" y="538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121920</xdr:rowOff>
    </xdr:from>
    <xdr:to>
      <xdr:col>116</xdr:col>
      <xdr:colOff>62864</xdr:colOff>
      <xdr:row>42</xdr:row>
      <xdr:rowOff>0</xdr:rowOff>
    </xdr:to>
    <xdr:cxnSp macro="">
      <xdr:nvCxnSpPr>
        <xdr:cNvPr id="473" name="直線コネクタ 472"/>
        <xdr:cNvCxnSpPr/>
      </xdr:nvCxnSpPr>
      <xdr:spPr>
        <a:xfrm flipV="1">
          <a:off x="19509104" y="58216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4" name="【認定こども園・幼稚園・保育所】&#10;一人当たり面積最小値テキスト"/>
        <xdr:cNvSpPr txBox="1"/>
      </xdr:nvSpPr>
      <xdr:spPr>
        <a:xfrm>
          <a:off x="1954784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5" name="直線コネクタ 474"/>
        <xdr:cNvCxnSpPr/>
      </xdr:nvCxnSpPr>
      <xdr:spPr>
        <a:xfrm>
          <a:off x="194437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68597</xdr:rowOff>
    </xdr:from>
    <xdr:ext cx="469744" cy="259045"/>
    <xdr:sp macro="" textlink="">
      <xdr:nvSpPr>
        <xdr:cNvPr id="476" name="【認定こども園・幼稚園・保育所】&#10;一人当たり面積最大値テキスト"/>
        <xdr:cNvSpPr txBox="1"/>
      </xdr:nvSpPr>
      <xdr:spPr>
        <a:xfrm>
          <a:off x="1954784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121920</xdr:rowOff>
    </xdr:from>
    <xdr:to>
      <xdr:col>116</xdr:col>
      <xdr:colOff>152400</xdr:colOff>
      <xdr:row>34</xdr:row>
      <xdr:rowOff>121920</xdr:rowOff>
    </xdr:to>
    <xdr:cxnSp macro="">
      <xdr:nvCxnSpPr>
        <xdr:cNvPr id="477" name="直線コネクタ 476"/>
        <xdr:cNvCxnSpPr/>
      </xdr:nvCxnSpPr>
      <xdr:spPr>
        <a:xfrm>
          <a:off x="19443700" y="5821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74947</xdr:rowOff>
    </xdr:from>
    <xdr:ext cx="469744" cy="259045"/>
    <xdr:sp macro="" textlink="">
      <xdr:nvSpPr>
        <xdr:cNvPr id="478" name="【認定こども園・幼稚園・保育所】&#10;一人当たり面積平均値テキスト"/>
        <xdr:cNvSpPr txBox="1"/>
      </xdr:nvSpPr>
      <xdr:spPr>
        <a:xfrm>
          <a:off x="19547840" y="6445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79" name="フローチャート: 判断 478"/>
        <xdr:cNvSpPr/>
      </xdr:nvSpPr>
      <xdr:spPr>
        <a:xfrm>
          <a:off x="1945894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480" name="フローチャート: 判断 479"/>
        <xdr:cNvSpPr/>
      </xdr:nvSpPr>
      <xdr:spPr>
        <a:xfrm>
          <a:off x="18735040" y="65824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81" name="フローチャート: 判断 480"/>
        <xdr:cNvSpPr/>
      </xdr:nvSpPr>
      <xdr:spPr>
        <a:xfrm>
          <a:off x="1793748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82" name="フローチャート: 判断 481"/>
        <xdr:cNvSpPr/>
      </xdr:nvSpPr>
      <xdr:spPr>
        <a:xfrm>
          <a:off x="1716278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83" name="フローチャート: 判断 482"/>
        <xdr:cNvSpPr/>
      </xdr:nvSpPr>
      <xdr:spPr>
        <a:xfrm>
          <a:off x="16388080" y="655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40640</xdr:rowOff>
    </xdr:from>
    <xdr:to>
      <xdr:col>116</xdr:col>
      <xdr:colOff>114300</xdr:colOff>
      <xdr:row>40</xdr:row>
      <xdr:rowOff>142240</xdr:rowOff>
    </xdr:to>
    <xdr:sp macro="" textlink="">
      <xdr:nvSpPr>
        <xdr:cNvPr id="489" name="楕円 488"/>
        <xdr:cNvSpPr/>
      </xdr:nvSpPr>
      <xdr:spPr>
        <a:xfrm>
          <a:off x="1945894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19067</xdr:rowOff>
    </xdr:from>
    <xdr:ext cx="469744" cy="259045"/>
    <xdr:sp macro="" textlink="">
      <xdr:nvSpPr>
        <xdr:cNvPr id="490" name="【認定こども園・幼稚園・保育所】&#10;一人当たり面積該当値テキスト"/>
        <xdr:cNvSpPr txBox="1"/>
      </xdr:nvSpPr>
      <xdr:spPr>
        <a:xfrm>
          <a:off x="1954784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40640</xdr:rowOff>
    </xdr:from>
    <xdr:to>
      <xdr:col>112</xdr:col>
      <xdr:colOff>38100</xdr:colOff>
      <xdr:row>40</xdr:row>
      <xdr:rowOff>142240</xdr:rowOff>
    </xdr:to>
    <xdr:sp macro="" textlink="">
      <xdr:nvSpPr>
        <xdr:cNvPr id="491" name="楕円 490"/>
        <xdr:cNvSpPr/>
      </xdr:nvSpPr>
      <xdr:spPr>
        <a:xfrm>
          <a:off x="18735040" y="67462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91440</xdr:rowOff>
    </xdr:from>
    <xdr:to>
      <xdr:col>116</xdr:col>
      <xdr:colOff>63500</xdr:colOff>
      <xdr:row>40</xdr:row>
      <xdr:rowOff>91440</xdr:rowOff>
    </xdr:to>
    <xdr:cxnSp macro="">
      <xdr:nvCxnSpPr>
        <xdr:cNvPr id="492" name="直線コネクタ 491"/>
        <xdr:cNvCxnSpPr/>
      </xdr:nvCxnSpPr>
      <xdr:spPr>
        <a:xfrm>
          <a:off x="18778220" y="67970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40640</xdr:rowOff>
    </xdr:from>
    <xdr:to>
      <xdr:col>107</xdr:col>
      <xdr:colOff>101600</xdr:colOff>
      <xdr:row>40</xdr:row>
      <xdr:rowOff>142240</xdr:rowOff>
    </xdr:to>
    <xdr:sp macro="" textlink="">
      <xdr:nvSpPr>
        <xdr:cNvPr id="493" name="楕円 492"/>
        <xdr:cNvSpPr/>
      </xdr:nvSpPr>
      <xdr:spPr>
        <a:xfrm>
          <a:off x="1793748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91440</xdr:rowOff>
    </xdr:from>
    <xdr:to>
      <xdr:col>111</xdr:col>
      <xdr:colOff>177800</xdr:colOff>
      <xdr:row>40</xdr:row>
      <xdr:rowOff>91440</xdr:rowOff>
    </xdr:to>
    <xdr:cxnSp macro="">
      <xdr:nvCxnSpPr>
        <xdr:cNvPr id="494" name="直線コネクタ 493"/>
        <xdr:cNvCxnSpPr/>
      </xdr:nvCxnSpPr>
      <xdr:spPr>
        <a:xfrm>
          <a:off x="17988280" y="67970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40640</xdr:rowOff>
    </xdr:from>
    <xdr:to>
      <xdr:col>102</xdr:col>
      <xdr:colOff>165100</xdr:colOff>
      <xdr:row>40</xdr:row>
      <xdr:rowOff>142240</xdr:rowOff>
    </xdr:to>
    <xdr:sp macro="" textlink="">
      <xdr:nvSpPr>
        <xdr:cNvPr id="495" name="楕円 494"/>
        <xdr:cNvSpPr/>
      </xdr:nvSpPr>
      <xdr:spPr>
        <a:xfrm>
          <a:off x="1716278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91440</xdr:rowOff>
    </xdr:from>
    <xdr:to>
      <xdr:col>107</xdr:col>
      <xdr:colOff>50800</xdr:colOff>
      <xdr:row>40</xdr:row>
      <xdr:rowOff>91440</xdr:rowOff>
    </xdr:to>
    <xdr:cxnSp macro="">
      <xdr:nvCxnSpPr>
        <xdr:cNvPr id="496" name="直線コネクタ 495"/>
        <xdr:cNvCxnSpPr/>
      </xdr:nvCxnSpPr>
      <xdr:spPr>
        <a:xfrm>
          <a:off x="17213580" y="67970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17780</xdr:rowOff>
    </xdr:from>
    <xdr:to>
      <xdr:col>98</xdr:col>
      <xdr:colOff>38100</xdr:colOff>
      <xdr:row>40</xdr:row>
      <xdr:rowOff>119380</xdr:rowOff>
    </xdr:to>
    <xdr:sp macro="" textlink="">
      <xdr:nvSpPr>
        <xdr:cNvPr id="497" name="楕円 496"/>
        <xdr:cNvSpPr/>
      </xdr:nvSpPr>
      <xdr:spPr>
        <a:xfrm>
          <a:off x="16388080" y="67233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68580</xdr:rowOff>
    </xdr:from>
    <xdr:to>
      <xdr:col>102</xdr:col>
      <xdr:colOff>114300</xdr:colOff>
      <xdr:row>40</xdr:row>
      <xdr:rowOff>91440</xdr:rowOff>
    </xdr:to>
    <xdr:cxnSp macro="">
      <xdr:nvCxnSpPr>
        <xdr:cNvPr id="498" name="直線コネクタ 497"/>
        <xdr:cNvCxnSpPr/>
      </xdr:nvCxnSpPr>
      <xdr:spPr>
        <a:xfrm>
          <a:off x="16431260" y="677418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162577</xdr:rowOff>
    </xdr:from>
    <xdr:ext cx="469744" cy="259045"/>
    <xdr:sp macro="" textlink="">
      <xdr:nvSpPr>
        <xdr:cNvPr id="499" name="n_1aveValue【認定こども園・幼稚園・保育所】&#10;一人当たり面積"/>
        <xdr:cNvSpPr txBox="1"/>
      </xdr:nvSpPr>
      <xdr:spPr>
        <a:xfrm>
          <a:off x="185611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500" name="n_2aveValue【認定こども園・幼稚園・保育所】&#10;一人当たり面積"/>
        <xdr:cNvSpPr txBox="1"/>
      </xdr:nvSpPr>
      <xdr:spPr>
        <a:xfrm>
          <a:off x="1777626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501" name="n_3aveValue【認定こども園・幼稚園・保育所】&#10;一人当たり面積"/>
        <xdr:cNvSpPr txBox="1"/>
      </xdr:nvSpPr>
      <xdr:spPr>
        <a:xfrm>
          <a:off x="17001567"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502" name="n_4aveValue【認定こども園・幼稚園・保育所】&#10;一人当たり面積"/>
        <xdr:cNvSpPr txBox="1"/>
      </xdr:nvSpPr>
      <xdr:spPr>
        <a:xfrm>
          <a:off x="1622686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133367</xdr:rowOff>
    </xdr:from>
    <xdr:ext cx="469744" cy="259045"/>
    <xdr:sp macro="" textlink="">
      <xdr:nvSpPr>
        <xdr:cNvPr id="503" name="n_1mainValue【認定こども園・幼稚園・保育所】&#10;一人当たり面積"/>
        <xdr:cNvSpPr txBox="1"/>
      </xdr:nvSpPr>
      <xdr:spPr>
        <a:xfrm>
          <a:off x="185611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133367</xdr:rowOff>
    </xdr:from>
    <xdr:ext cx="469744" cy="259045"/>
    <xdr:sp macro="" textlink="">
      <xdr:nvSpPr>
        <xdr:cNvPr id="504" name="n_2mainValue【認定こども園・幼稚園・保育所】&#10;一人当たり面積"/>
        <xdr:cNvSpPr txBox="1"/>
      </xdr:nvSpPr>
      <xdr:spPr>
        <a:xfrm>
          <a:off x="1777626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133367</xdr:rowOff>
    </xdr:from>
    <xdr:ext cx="469744" cy="259045"/>
    <xdr:sp macro="" textlink="">
      <xdr:nvSpPr>
        <xdr:cNvPr id="505" name="n_3mainValue【認定こども園・幼稚園・保育所】&#10;一人当たり面積"/>
        <xdr:cNvSpPr txBox="1"/>
      </xdr:nvSpPr>
      <xdr:spPr>
        <a:xfrm>
          <a:off x="1700156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110507</xdr:rowOff>
    </xdr:from>
    <xdr:ext cx="469744" cy="259045"/>
    <xdr:sp macro="" textlink="">
      <xdr:nvSpPr>
        <xdr:cNvPr id="506" name="n_4mainValue【認定こども園・幼稚園・保育所】&#10;一人当たり面積"/>
        <xdr:cNvSpPr txBox="1"/>
      </xdr:nvSpPr>
      <xdr:spPr>
        <a:xfrm>
          <a:off x="1622686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9" name="テキスト ボックス 518"/>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19050</xdr:rowOff>
    </xdr:to>
    <xdr:cxnSp macro="">
      <xdr:nvCxnSpPr>
        <xdr:cNvPr id="531" name="直線コネクタ 530"/>
        <xdr:cNvCxnSpPr/>
      </xdr:nvCxnSpPr>
      <xdr:spPr>
        <a:xfrm flipV="1">
          <a:off x="14375764" y="936879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532" name="【学校施設】&#10;有形固定資産減価償却率最小値テキスト"/>
        <xdr:cNvSpPr txBox="1"/>
      </xdr:nvSpPr>
      <xdr:spPr>
        <a:xfrm>
          <a:off x="14414500"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533" name="直線コネクタ 532"/>
        <xdr:cNvCxnSpPr/>
      </xdr:nvCxnSpPr>
      <xdr:spPr>
        <a:xfrm>
          <a:off x="14287500" y="10580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34" name="【学校施設】&#10;有形固定資産減価償却率最大値テキスト"/>
        <xdr:cNvSpPr txBox="1"/>
      </xdr:nvSpPr>
      <xdr:spPr>
        <a:xfrm>
          <a:off x="14414500" y="914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35" name="直線コネクタ 534"/>
        <xdr:cNvCxnSpPr/>
      </xdr:nvCxnSpPr>
      <xdr:spPr>
        <a:xfrm>
          <a:off x="1428750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148607</xdr:rowOff>
    </xdr:from>
    <xdr:ext cx="405111" cy="259045"/>
    <xdr:sp macro="" textlink="">
      <xdr:nvSpPr>
        <xdr:cNvPr id="536" name="【学校施設】&#10;有形固定資産減価償却率平均値テキスト"/>
        <xdr:cNvSpPr txBox="1"/>
      </xdr:nvSpPr>
      <xdr:spPr>
        <a:xfrm>
          <a:off x="14414500" y="9871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37" name="フローチャート: 判断 536"/>
        <xdr:cNvSpPr/>
      </xdr:nvSpPr>
      <xdr:spPr>
        <a:xfrm>
          <a:off x="14325600" y="98933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44450</xdr:rowOff>
    </xdr:from>
    <xdr:to>
      <xdr:col>81</xdr:col>
      <xdr:colOff>101600</xdr:colOff>
      <xdr:row>59</xdr:row>
      <xdr:rowOff>146050</xdr:rowOff>
    </xdr:to>
    <xdr:sp macro="" textlink="">
      <xdr:nvSpPr>
        <xdr:cNvPr id="538" name="フローチャート: 判断 537"/>
        <xdr:cNvSpPr/>
      </xdr:nvSpPr>
      <xdr:spPr>
        <a:xfrm>
          <a:off x="13578840" y="993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39" name="フローチャート: 判断 538"/>
        <xdr:cNvSpPr/>
      </xdr:nvSpPr>
      <xdr:spPr>
        <a:xfrm>
          <a:off x="1280414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xdr:rowOff>
    </xdr:from>
    <xdr:to>
      <xdr:col>72</xdr:col>
      <xdr:colOff>38100</xdr:colOff>
      <xdr:row>59</xdr:row>
      <xdr:rowOff>115570</xdr:rowOff>
    </xdr:to>
    <xdr:sp macro="" textlink="">
      <xdr:nvSpPr>
        <xdr:cNvPr id="540" name="フローチャート: 判断 539"/>
        <xdr:cNvSpPr/>
      </xdr:nvSpPr>
      <xdr:spPr>
        <a:xfrm>
          <a:off x="12029440" y="99047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158750</xdr:rowOff>
    </xdr:from>
    <xdr:to>
      <xdr:col>67</xdr:col>
      <xdr:colOff>101600</xdr:colOff>
      <xdr:row>59</xdr:row>
      <xdr:rowOff>88900</xdr:rowOff>
    </xdr:to>
    <xdr:sp macro="" textlink="">
      <xdr:nvSpPr>
        <xdr:cNvPr id="541" name="フローチャート: 判断 540"/>
        <xdr:cNvSpPr/>
      </xdr:nvSpPr>
      <xdr:spPr>
        <a:xfrm>
          <a:off x="11231880" y="988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29210</xdr:rowOff>
    </xdr:from>
    <xdr:to>
      <xdr:col>85</xdr:col>
      <xdr:colOff>177800</xdr:colOff>
      <xdr:row>57</xdr:row>
      <xdr:rowOff>130810</xdr:rowOff>
    </xdr:to>
    <xdr:sp macro="" textlink="">
      <xdr:nvSpPr>
        <xdr:cNvPr id="547" name="楕円 546"/>
        <xdr:cNvSpPr/>
      </xdr:nvSpPr>
      <xdr:spPr>
        <a:xfrm>
          <a:off x="14325600" y="95846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52087</xdr:rowOff>
    </xdr:from>
    <xdr:ext cx="405111" cy="259045"/>
    <xdr:sp macro="" textlink="">
      <xdr:nvSpPr>
        <xdr:cNvPr id="548" name="【学校施設】&#10;有形固定資産減価償却率該当値テキスト"/>
        <xdr:cNvSpPr txBox="1"/>
      </xdr:nvSpPr>
      <xdr:spPr>
        <a:xfrm>
          <a:off x="14414500"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13970</xdr:rowOff>
    </xdr:from>
    <xdr:to>
      <xdr:col>81</xdr:col>
      <xdr:colOff>101600</xdr:colOff>
      <xdr:row>57</xdr:row>
      <xdr:rowOff>115570</xdr:rowOff>
    </xdr:to>
    <xdr:sp macro="" textlink="">
      <xdr:nvSpPr>
        <xdr:cNvPr id="549" name="楕円 548"/>
        <xdr:cNvSpPr/>
      </xdr:nvSpPr>
      <xdr:spPr>
        <a:xfrm>
          <a:off x="13578840" y="956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64770</xdr:rowOff>
    </xdr:from>
    <xdr:to>
      <xdr:col>85</xdr:col>
      <xdr:colOff>127000</xdr:colOff>
      <xdr:row>57</xdr:row>
      <xdr:rowOff>80010</xdr:rowOff>
    </xdr:to>
    <xdr:cxnSp macro="">
      <xdr:nvCxnSpPr>
        <xdr:cNvPr id="550" name="直線コネクタ 549"/>
        <xdr:cNvCxnSpPr/>
      </xdr:nvCxnSpPr>
      <xdr:spPr>
        <a:xfrm>
          <a:off x="13629640" y="9620250"/>
          <a:ext cx="7467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116840</xdr:rowOff>
    </xdr:from>
    <xdr:to>
      <xdr:col>76</xdr:col>
      <xdr:colOff>165100</xdr:colOff>
      <xdr:row>57</xdr:row>
      <xdr:rowOff>46990</xdr:rowOff>
    </xdr:to>
    <xdr:sp macro="" textlink="">
      <xdr:nvSpPr>
        <xdr:cNvPr id="551" name="楕円 550"/>
        <xdr:cNvSpPr/>
      </xdr:nvSpPr>
      <xdr:spPr>
        <a:xfrm>
          <a:off x="12804140" y="9504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167640</xdr:rowOff>
    </xdr:from>
    <xdr:to>
      <xdr:col>81</xdr:col>
      <xdr:colOff>50800</xdr:colOff>
      <xdr:row>57</xdr:row>
      <xdr:rowOff>64770</xdr:rowOff>
    </xdr:to>
    <xdr:cxnSp macro="">
      <xdr:nvCxnSpPr>
        <xdr:cNvPr id="552" name="直線コネクタ 551"/>
        <xdr:cNvCxnSpPr/>
      </xdr:nvCxnSpPr>
      <xdr:spPr>
        <a:xfrm>
          <a:off x="12854940" y="9555480"/>
          <a:ext cx="7747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52070</xdr:rowOff>
    </xdr:from>
    <xdr:to>
      <xdr:col>72</xdr:col>
      <xdr:colOff>38100</xdr:colOff>
      <xdr:row>56</xdr:row>
      <xdr:rowOff>153670</xdr:rowOff>
    </xdr:to>
    <xdr:sp macro="" textlink="">
      <xdr:nvSpPr>
        <xdr:cNvPr id="553" name="楕円 552"/>
        <xdr:cNvSpPr/>
      </xdr:nvSpPr>
      <xdr:spPr>
        <a:xfrm>
          <a:off x="12029440" y="94399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102870</xdr:rowOff>
    </xdr:from>
    <xdr:to>
      <xdr:col>76</xdr:col>
      <xdr:colOff>114300</xdr:colOff>
      <xdr:row>56</xdr:row>
      <xdr:rowOff>167640</xdr:rowOff>
    </xdr:to>
    <xdr:cxnSp macro="">
      <xdr:nvCxnSpPr>
        <xdr:cNvPr id="554" name="直線コネクタ 553"/>
        <xdr:cNvCxnSpPr/>
      </xdr:nvCxnSpPr>
      <xdr:spPr>
        <a:xfrm>
          <a:off x="12072620" y="9490710"/>
          <a:ext cx="7823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158750</xdr:rowOff>
    </xdr:from>
    <xdr:to>
      <xdr:col>67</xdr:col>
      <xdr:colOff>101600</xdr:colOff>
      <xdr:row>56</xdr:row>
      <xdr:rowOff>88900</xdr:rowOff>
    </xdr:to>
    <xdr:sp macro="" textlink="">
      <xdr:nvSpPr>
        <xdr:cNvPr id="555" name="楕円 554"/>
        <xdr:cNvSpPr/>
      </xdr:nvSpPr>
      <xdr:spPr>
        <a:xfrm>
          <a:off x="11231880" y="9378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38100</xdr:rowOff>
    </xdr:from>
    <xdr:to>
      <xdr:col>71</xdr:col>
      <xdr:colOff>177800</xdr:colOff>
      <xdr:row>56</xdr:row>
      <xdr:rowOff>102870</xdr:rowOff>
    </xdr:to>
    <xdr:cxnSp macro="">
      <xdr:nvCxnSpPr>
        <xdr:cNvPr id="556" name="直線コネクタ 555"/>
        <xdr:cNvCxnSpPr/>
      </xdr:nvCxnSpPr>
      <xdr:spPr>
        <a:xfrm>
          <a:off x="11282680" y="9425940"/>
          <a:ext cx="78994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137177</xdr:rowOff>
    </xdr:from>
    <xdr:ext cx="405111" cy="259045"/>
    <xdr:sp macro="" textlink="">
      <xdr:nvSpPr>
        <xdr:cNvPr id="557" name="n_1aveValue【学校施設】&#10;有形固定資産減価償却率"/>
        <xdr:cNvSpPr txBox="1"/>
      </xdr:nvSpPr>
      <xdr:spPr>
        <a:xfrm>
          <a:off x="13437244" y="1002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558" name="n_2aveValue【学校施設】&#10;有形固定資産減価償却率"/>
        <xdr:cNvSpPr txBox="1"/>
      </xdr:nvSpPr>
      <xdr:spPr>
        <a:xfrm>
          <a:off x="12675244" y="1003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106697</xdr:rowOff>
    </xdr:from>
    <xdr:ext cx="405111" cy="259045"/>
    <xdr:sp macro="" textlink="">
      <xdr:nvSpPr>
        <xdr:cNvPr id="559" name="n_3aveValue【学校施設】&#10;有形固定資産減価償却率"/>
        <xdr:cNvSpPr txBox="1"/>
      </xdr:nvSpPr>
      <xdr:spPr>
        <a:xfrm>
          <a:off x="11900544" y="999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80027</xdr:rowOff>
    </xdr:from>
    <xdr:ext cx="405111" cy="259045"/>
    <xdr:sp macro="" textlink="">
      <xdr:nvSpPr>
        <xdr:cNvPr id="560" name="n_4aveValue【学校施設】&#10;有形固定資産減価償却率"/>
        <xdr:cNvSpPr txBox="1"/>
      </xdr:nvSpPr>
      <xdr:spPr>
        <a:xfrm>
          <a:off x="11102984" y="997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132097</xdr:rowOff>
    </xdr:from>
    <xdr:ext cx="405111" cy="259045"/>
    <xdr:sp macro="" textlink="">
      <xdr:nvSpPr>
        <xdr:cNvPr id="561" name="n_1mainValue【学校施設】&#10;有形固定資産減価償却率"/>
        <xdr:cNvSpPr txBox="1"/>
      </xdr:nvSpPr>
      <xdr:spPr>
        <a:xfrm>
          <a:off x="13437244" y="935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63517</xdr:rowOff>
    </xdr:from>
    <xdr:ext cx="405111" cy="259045"/>
    <xdr:sp macro="" textlink="">
      <xdr:nvSpPr>
        <xdr:cNvPr id="562" name="n_2mainValue【学校施設】&#10;有形固定資産減価償却率"/>
        <xdr:cNvSpPr txBox="1"/>
      </xdr:nvSpPr>
      <xdr:spPr>
        <a:xfrm>
          <a:off x="12675244" y="928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170197</xdr:rowOff>
    </xdr:from>
    <xdr:ext cx="405111" cy="259045"/>
    <xdr:sp macro="" textlink="">
      <xdr:nvSpPr>
        <xdr:cNvPr id="563" name="n_3mainValue【学校施設】&#10;有形固定資産減価償却率"/>
        <xdr:cNvSpPr txBox="1"/>
      </xdr:nvSpPr>
      <xdr:spPr>
        <a:xfrm>
          <a:off x="11900544" y="922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105427</xdr:rowOff>
    </xdr:from>
    <xdr:ext cx="405111" cy="259045"/>
    <xdr:sp macro="" textlink="">
      <xdr:nvSpPr>
        <xdr:cNvPr id="564" name="n_4mainValue【学校施設】&#10;有形固定資産減価償却率"/>
        <xdr:cNvSpPr txBox="1"/>
      </xdr:nvSpPr>
      <xdr:spPr>
        <a:xfrm>
          <a:off x="11102984" y="915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6" name="直線コネクタ 575"/>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7" name="テキスト ボックス 576"/>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8" name="直線コネクタ 577"/>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9" name="テキスト ボックス 578"/>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0" name="直線コネクタ 579"/>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1" name="テキスト ボックス 580"/>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2" name="直線コネクタ 581"/>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3" name="テキスト ボックス 582"/>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4" name="直線コネクタ 583"/>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5" name="テキスト ボックス 584"/>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6" name="直線コネクタ 585"/>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7" name="テキスト ボックス 586"/>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42454</xdr:rowOff>
    </xdr:to>
    <xdr:cxnSp macro="">
      <xdr:nvCxnSpPr>
        <xdr:cNvPr id="591" name="直線コネクタ 590"/>
        <xdr:cNvCxnSpPr/>
      </xdr:nvCxnSpPr>
      <xdr:spPr>
        <a:xfrm flipV="1">
          <a:off x="19509104" y="9425940"/>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46281</xdr:rowOff>
    </xdr:from>
    <xdr:ext cx="469744" cy="259045"/>
    <xdr:sp macro="" textlink="">
      <xdr:nvSpPr>
        <xdr:cNvPr id="592" name="【学校施設】&#10;一人当たり面積最小値テキスト"/>
        <xdr:cNvSpPr txBox="1"/>
      </xdr:nvSpPr>
      <xdr:spPr>
        <a:xfrm>
          <a:off x="19547840" y="1077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42454</xdr:rowOff>
    </xdr:from>
    <xdr:to>
      <xdr:col>116</xdr:col>
      <xdr:colOff>152400</xdr:colOff>
      <xdr:row>64</xdr:row>
      <xdr:rowOff>42454</xdr:rowOff>
    </xdr:to>
    <xdr:cxnSp macro="">
      <xdr:nvCxnSpPr>
        <xdr:cNvPr id="593" name="直線コネクタ 592"/>
        <xdr:cNvCxnSpPr/>
      </xdr:nvCxnSpPr>
      <xdr:spPr>
        <a:xfrm>
          <a:off x="19443700" y="107714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94" name="【学校施設】&#10;一人当たり面積最大値テキスト"/>
        <xdr:cNvSpPr txBox="1"/>
      </xdr:nvSpPr>
      <xdr:spPr>
        <a:xfrm>
          <a:off x="19547840" y="920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95" name="直線コネクタ 594"/>
        <xdr:cNvCxnSpPr/>
      </xdr:nvCxnSpPr>
      <xdr:spPr>
        <a:xfrm>
          <a:off x="19443700" y="942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30860</xdr:rowOff>
    </xdr:from>
    <xdr:ext cx="469744" cy="259045"/>
    <xdr:sp macro="" textlink="">
      <xdr:nvSpPr>
        <xdr:cNvPr id="596" name="【学校施設】&#10;一人当たり面積平均値テキスト"/>
        <xdr:cNvSpPr txBox="1"/>
      </xdr:nvSpPr>
      <xdr:spPr>
        <a:xfrm>
          <a:off x="19547840" y="9921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7983</xdr:rowOff>
    </xdr:from>
    <xdr:to>
      <xdr:col>116</xdr:col>
      <xdr:colOff>114300</xdr:colOff>
      <xdr:row>60</xdr:row>
      <xdr:rowOff>109583</xdr:rowOff>
    </xdr:to>
    <xdr:sp macro="" textlink="">
      <xdr:nvSpPr>
        <xdr:cNvPr id="597" name="フローチャート: 判断 596"/>
        <xdr:cNvSpPr/>
      </xdr:nvSpPr>
      <xdr:spPr>
        <a:xfrm>
          <a:off x="1945894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34109</xdr:rowOff>
    </xdr:from>
    <xdr:to>
      <xdr:col>112</xdr:col>
      <xdr:colOff>38100</xdr:colOff>
      <xdr:row>60</xdr:row>
      <xdr:rowOff>135709</xdr:rowOff>
    </xdr:to>
    <xdr:sp macro="" textlink="">
      <xdr:nvSpPr>
        <xdr:cNvPr id="598" name="フローチャート: 判断 597"/>
        <xdr:cNvSpPr/>
      </xdr:nvSpPr>
      <xdr:spPr>
        <a:xfrm>
          <a:off x="18735040" y="100925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50437</xdr:rowOff>
    </xdr:from>
    <xdr:to>
      <xdr:col>107</xdr:col>
      <xdr:colOff>101600</xdr:colOff>
      <xdr:row>60</xdr:row>
      <xdr:rowOff>152037</xdr:rowOff>
    </xdr:to>
    <xdr:sp macro="" textlink="">
      <xdr:nvSpPr>
        <xdr:cNvPr id="599" name="フローチャート: 判断 598"/>
        <xdr:cNvSpPr/>
      </xdr:nvSpPr>
      <xdr:spPr>
        <a:xfrm>
          <a:off x="1793748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22134</xdr:rowOff>
    </xdr:from>
    <xdr:to>
      <xdr:col>102</xdr:col>
      <xdr:colOff>165100</xdr:colOff>
      <xdr:row>60</xdr:row>
      <xdr:rowOff>123734</xdr:rowOff>
    </xdr:to>
    <xdr:sp macro="" textlink="">
      <xdr:nvSpPr>
        <xdr:cNvPr id="600" name="フローチャート: 判断 599"/>
        <xdr:cNvSpPr/>
      </xdr:nvSpPr>
      <xdr:spPr>
        <a:xfrm>
          <a:off x="17162780" y="1008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01" name="フローチャート: 判断 600"/>
        <xdr:cNvSpPr/>
      </xdr:nvSpPr>
      <xdr:spPr>
        <a:xfrm>
          <a:off x="16388080" y="100761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102688</xdr:rowOff>
    </xdr:from>
    <xdr:to>
      <xdr:col>116</xdr:col>
      <xdr:colOff>114300</xdr:colOff>
      <xdr:row>61</xdr:row>
      <xdr:rowOff>32838</xdr:rowOff>
    </xdr:to>
    <xdr:sp macro="" textlink="">
      <xdr:nvSpPr>
        <xdr:cNvPr id="607" name="楕円 606"/>
        <xdr:cNvSpPr/>
      </xdr:nvSpPr>
      <xdr:spPr>
        <a:xfrm>
          <a:off x="19458940" y="101610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81115</xdr:rowOff>
    </xdr:from>
    <xdr:ext cx="469744" cy="259045"/>
    <xdr:sp macro="" textlink="">
      <xdr:nvSpPr>
        <xdr:cNvPr id="608" name="【学校施設】&#10;一人当たり面積該当値テキスト"/>
        <xdr:cNvSpPr txBox="1"/>
      </xdr:nvSpPr>
      <xdr:spPr>
        <a:xfrm>
          <a:off x="19547840" y="1013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99423</xdr:rowOff>
    </xdr:from>
    <xdr:to>
      <xdr:col>112</xdr:col>
      <xdr:colOff>38100</xdr:colOff>
      <xdr:row>61</xdr:row>
      <xdr:rowOff>29573</xdr:rowOff>
    </xdr:to>
    <xdr:sp macro="" textlink="">
      <xdr:nvSpPr>
        <xdr:cNvPr id="609" name="楕円 608"/>
        <xdr:cNvSpPr/>
      </xdr:nvSpPr>
      <xdr:spPr>
        <a:xfrm>
          <a:off x="18735040" y="101578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150223</xdr:rowOff>
    </xdr:from>
    <xdr:to>
      <xdr:col>116</xdr:col>
      <xdr:colOff>63500</xdr:colOff>
      <xdr:row>60</xdr:row>
      <xdr:rowOff>153488</xdr:rowOff>
    </xdr:to>
    <xdr:cxnSp macro="">
      <xdr:nvCxnSpPr>
        <xdr:cNvPr id="610" name="直線コネクタ 609"/>
        <xdr:cNvCxnSpPr/>
      </xdr:nvCxnSpPr>
      <xdr:spPr>
        <a:xfrm>
          <a:off x="18778220" y="10208623"/>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92891</xdr:rowOff>
    </xdr:from>
    <xdr:to>
      <xdr:col>107</xdr:col>
      <xdr:colOff>101600</xdr:colOff>
      <xdr:row>61</xdr:row>
      <xdr:rowOff>23041</xdr:rowOff>
    </xdr:to>
    <xdr:sp macro="" textlink="">
      <xdr:nvSpPr>
        <xdr:cNvPr id="611" name="楕円 610"/>
        <xdr:cNvSpPr/>
      </xdr:nvSpPr>
      <xdr:spPr>
        <a:xfrm>
          <a:off x="17937480" y="101512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143691</xdr:rowOff>
    </xdr:from>
    <xdr:to>
      <xdr:col>111</xdr:col>
      <xdr:colOff>177800</xdr:colOff>
      <xdr:row>60</xdr:row>
      <xdr:rowOff>150223</xdr:rowOff>
    </xdr:to>
    <xdr:cxnSp macro="">
      <xdr:nvCxnSpPr>
        <xdr:cNvPr id="612" name="直線コネクタ 611"/>
        <xdr:cNvCxnSpPr/>
      </xdr:nvCxnSpPr>
      <xdr:spPr>
        <a:xfrm>
          <a:off x="17988280" y="10202091"/>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92891</xdr:rowOff>
    </xdr:from>
    <xdr:to>
      <xdr:col>102</xdr:col>
      <xdr:colOff>165100</xdr:colOff>
      <xdr:row>61</xdr:row>
      <xdr:rowOff>23041</xdr:rowOff>
    </xdr:to>
    <xdr:sp macro="" textlink="">
      <xdr:nvSpPr>
        <xdr:cNvPr id="613" name="楕円 612"/>
        <xdr:cNvSpPr/>
      </xdr:nvSpPr>
      <xdr:spPr>
        <a:xfrm>
          <a:off x="17162780" y="101512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143691</xdr:rowOff>
    </xdr:from>
    <xdr:to>
      <xdr:col>107</xdr:col>
      <xdr:colOff>50800</xdr:colOff>
      <xdr:row>60</xdr:row>
      <xdr:rowOff>143691</xdr:rowOff>
    </xdr:to>
    <xdr:cxnSp macro="">
      <xdr:nvCxnSpPr>
        <xdr:cNvPr id="614" name="直線コネクタ 613"/>
        <xdr:cNvCxnSpPr/>
      </xdr:nvCxnSpPr>
      <xdr:spPr>
        <a:xfrm>
          <a:off x="17213580" y="1020209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117928</xdr:rowOff>
    </xdr:from>
    <xdr:to>
      <xdr:col>98</xdr:col>
      <xdr:colOff>38100</xdr:colOff>
      <xdr:row>61</xdr:row>
      <xdr:rowOff>48078</xdr:rowOff>
    </xdr:to>
    <xdr:sp macro="" textlink="">
      <xdr:nvSpPr>
        <xdr:cNvPr id="615" name="楕円 614"/>
        <xdr:cNvSpPr/>
      </xdr:nvSpPr>
      <xdr:spPr>
        <a:xfrm>
          <a:off x="16388080" y="101763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143691</xdr:rowOff>
    </xdr:from>
    <xdr:to>
      <xdr:col>102</xdr:col>
      <xdr:colOff>114300</xdr:colOff>
      <xdr:row>60</xdr:row>
      <xdr:rowOff>168728</xdr:rowOff>
    </xdr:to>
    <xdr:cxnSp macro="">
      <xdr:nvCxnSpPr>
        <xdr:cNvPr id="616" name="直線コネクタ 615"/>
        <xdr:cNvCxnSpPr/>
      </xdr:nvCxnSpPr>
      <xdr:spPr>
        <a:xfrm flipV="1">
          <a:off x="16431260" y="10202091"/>
          <a:ext cx="78232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152236</xdr:rowOff>
    </xdr:from>
    <xdr:ext cx="469744" cy="259045"/>
    <xdr:sp macro="" textlink="">
      <xdr:nvSpPr>
        <xdr:cNvPr id="617" name="n_1aveValue【学校施設】&#10;一人当たり面積"/>
        <xdr:cNvSpPr txBox="1"/>
      </xdr:nvSpPr>
      <xdr:spPr>
        <a:xfrm>
          <a:off x="18561127" y="987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168564</xdr:rowOff>
    </xdr:from>
    <xdr:ext cx="469744" cy="259045"/>
    <xdr:sp macro="" textlink="">
      <xdr:nvSpPr>
        <xdr:cNvPr id="618" name="n_2aveValue【学校施設】&#10;一人当たり面積"/>
        <xdr:cNvSpPr txBox="1"/>
      </xdr:nvSpPr>
      <xdr:spPr>
        <a:xfrm>
          <a:off x="17776267" y="989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140261</xdr:rowOff>
    </xdr:from>
    <xdr:ext cx="469744" cy="259045"/>
    <xdr:sp macro="" textlink="">
      <xdr:nvSpPr>
        <xdr:cNvPr id="619" name="n_3aveValue【学校施設】&#10;一人当たり面積"/>
        <xdr:cNvSpPr txBox="1"/>
      </xdr:nvSpPr>
      <xdr:spPr>
        <a:xfrm>
          <a:off x="17001567" y="986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135907</xdr:rowOff>
    </xdr:from>
    <xdr:ext cx="469744" cy="259045"/>
    <xdr:sp macro="" textlink="">
      <xdr:nvSpPr>
        <xdr:cNvPr id="620" name="n_4aveValue【学校施設】&#10;一人当たり面積"/>
        <xdr:cNvSpPr txBox="1"/>
      </xdr:nvSpPr>
      <xdr:spPr>
        <a:xfrm>
          <a:off x="16226867"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20700</xdr:rowOff>
    </xdr:from>
    <xdr:ext cx="469744" cy="259045"/>
    <xdr:sp macro="" textlink="">
      <xdr:nvSpPr>
        <xdr:cNvPr id="621" name="n_1mainValue【学校施設】&#10;一人当たり面積"/>
        <xdr:cNvSpPr txBox="1"/>
      </xdr:nvSpPr>
      <xdr:spPr>
        <a:xfrm>
          <a:off x="18561127" y="1024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14168</xdr:rowOff>
    </xdr:from>
    <xdr:ext cx="469744" cy="259045"/>
    <xdr:sp macro="" textlink="">
      <xdr:nvSpPr>
        <xdr:cNvPr id="622" name="n_2mainValue【学校施設】&#10;一人当たり面積"/>
        <xdr:cNvSpPr txBox="1"/>
      </xdr:nvSpPr>
      <xdr:spPr>
        <a:xfrm>
          <a:off x="17776267" y="102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14168</xdr:rowOff>
    </xdr:from>
    <xdr:ext cx="469744" cy="259045"/>
    <xdr:sp macro="" textlink="">
      <xdr:nvSpPr>
        <xdr:cNvPr id="623" name="n_3mainValue【学校施設】&#10;一人当たり面積"/>
        <xdr:cNvSpPr txBox="1"/>
      </xdr:nvSpPr>
      <xdr:spPr>
        <a:xfrm>
          <a:off x="17001567" y="102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39205</xdr:rowOff>
    </xdr:from>
    <xdr:ext cx="469744" cy="259045"/>
    <xdr:sp macro="" textlink="">
      <xdr:nvSpPr>
        <xdr:cNvPr id="624" name="n_4mainValue【学校施設】&#10;一人当たり面積"/>
        <xdr:cNvSpPr txBox="1"/>
      </xdr:nvSpPr>
      <xdr:spPr>
        <a:xfrm>
          <a:off x="16226867" y="1026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45720</xdr:rowOff>
    </xdr:from>
    <xdr:to>
      <xdr:col>85</xdr:col>
      <xdr:colOff>126364</xdr:colOff>
      <xdr:row>86</xdr:row>
      <xdr:rowOff>114300</xdr:rowOff>
    </xdr:to>
    <xdr:cxnSp macro="">
      <xdr:nvCxnSpPr>
        <xdr:cNvPr id="649" name="直線コネクタ 648"/>
        <xdr:cNvCxnSpPr/>
      </xdr:nvCxnSpPr>
      <xdr:spPr>
        <a:xfrm flipV="1">
          <a:off x="14375764" y="129540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0" name="【児童館】&#10;有形固定資産減価償却率最小値テキスト"/>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1" name="直線コネクタ 650"/>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163847</xdr:rowOff>
    </xdr:from>
    <xdr:ext cx="405111" cy="259045"/>
    <xdr:sp macro="" textlink="">
      <xdr:nvSpPr>
        <xdr:cNvPr id="652" name="【児童館】&#10;有形固定資産減価償却率最大値テキスト"/>
        <xdr:cNvSpPr txBox="1"/>
      </xdr:nvSpPr>
      <xdr:spPr>
        <a:xfrm>
          <a:off x="14414500" y="1273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45720</xdr:rowOff>
    </xdr:from>
    <xdr:to>
      <xdr:col>86</xdr:col>
      <xdr:colOff>25400</xdr:colOff>
      <xdr:row>77</xdr:row>
      <xdr:rowOff>45720</xdr:rowOff>
    </xdr:to>
    <xdr:cxnSp macro="">
      <xdr:nvCxnSpPr>
        <xdr:cNvPr id="653" name="直線コネクタ 652"/>
        <xdr:cNvCxnSpPr/>
      </xdr:nvCxnSpPr>
      <xdr:spPr>
        <a:xfrm>
          <a:off x="14287500" y="1295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141622</xdr:rowOff>
    </xdr:from>
    <xdr:ext cx="405111" cy="259045"/>
    <xdr:sp macro="" textlink="">
      <xdr:nvSpPr>
        <xdr:cNvPr id="654" name="【児童館】&#10;有形固定資産減価償却率平均値テキスト"/>
        <xdr:cNvSpPr txBox="1"/>
      </xdr:nvSpPr>
      <xdr:spPr>
        <a:xfrm>
          <a:off x="14414500" y="13552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655" name="フローチャート: 判断 654"/>
        <xdr:cNvSpPr/>
      </xdr:nvSpPr>
      <xdr:spPr>
        <a:xfrm>
          <a:off x="14325600" y="1369758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656" name="フローチャート: 判断 655"/>
        <xdr:cNvSpPr/>
      </xdr:nvSpPr>
      <xdr:spPr>
        <a:xfrm>
          <a:off x="13578840" y="13670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57" name="フローチャート: 判断 656"/>
        <xdr:cNvSpPr/>
      </xdr:nvSpPr>
      <xdr:spPr>
        <a:xfrm>
          <a:off x="1280414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29211</xdr:rowOff>
    </xdr:from>
    <xdr:to>
      <xdr:col>72</xdr:col>
      <xdr:colOff>38100</xdr:colOff>
      <xdr:row>81</xdr:row>
      <xdr:rowOff>130811</xdr:rowOff>
    </xdr:to>
    <xdr:sp macro="" textlink="">
      <xdr:nvSpPr>
        <xdr:cNvPr id="658" name="フローチャート: 判断 657"/>
        <xdr:cNvSpPr/>
      </xdr:nvSpPr>
      <xdr:spPr>
        <a:xfrm>
          <a:off x="12029440" y="136080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659" name="フローチャート: 判断 658"/>
        <xdr:cNvSpPr/>
      </xdr:nvSpPr>
      <xdr:spPr>
        <a:xfrm>
          <a:off x="1123188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126364</xdr:rowOff>
    </xdr:from>
    <xdr:to>
      <xdr:col>85</xdr:col>
      <xdr:colOff>177800</xdr:colOff>
      <xdr:row>84</xdr:row>
      <xdr:rowOff>56514</xdr:rowOff>
    </xdr:to>
    <xdr:sp macro="" textlink="">
      <xdr:nvSpPr>
        <xdr:cNvPr id="665" name="楕円 664"/>
        <xdr:cNvSpPr/>
      </xdr:nvSpPr>
      <xdr:spPr>
        <a:xfrm>
          <a:off x="14325600" y="1404048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104791</xdr:rowOff>
    </xdr:from>
    <xdr:ext cx="405111" cy="259045"/>
    <xdr:sp macro="" textlink="">
      <xdr:nvSpPr>
        <xdr:cNvPr id="666" name="【児童館】&#10;有形固定資産減価償却率該当値テキスト"/>
        <xdr:cNvSpPr txBox="1"/>
      </xdr:nvSpPr>
      <xdr:spPr>
        <a:xfrm>
          <a:off x="14414500" y="14018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80645</xdr:rowOff>
    </xdr:from>
    <xdr:to>
      <xdr:col>81</xdr:col>
      <xdr:colOff>101600</xdr:colOff>
      <xdr:row>84</xdr:row>
      <xdr:rowOff>10795</xdr:rowOff>
    </xdr:to>
    <xdr:sp macro="" textlink="">
      <xdr:nvSpPr>
        <xdr:cNvPr id="667" name="楕円 666"/>
        <xdr:cNvSpPr/>
      </xdr:nvSpPr>
      <xdr:spPr>
        <a:xfrm>
          <a:off x="13578840" y="13994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131445</xdr:rowOff>
    </xdr:from>
    <xdr:to>
      <xdr:col>85</xdr:col>
      <xdr:colOff>127000</xdr:colOff>
      <xdr:row>84</xdr:row>
      <xdr:rowOff>5714</xdr:rowOff>
    </xdr:to>
    <xdr:cxnSp macro="">
      <xdr:nvCxnSpPr>
        <xdr:cNvPr id="668" name="直線コネクタ 667"/>
        <xdr:cNvCxnSpPr/>
      </xdr:nvCxnSpPr>
      <xdr:spPr>
        <a:xfrm>
          <a:off x="13629640" y="14045565"/>
          <a:ext cx="74676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31114</xdr:rowOff>
    </xdr:from>
    <xdr:to>
      <xdr:col>76</xdr:col>
      <xdr:colOff>165100</xdr:colOff>
      <xdr:row>83</xdr:row>
      <xdr:rowOff>132714</xdr:rowOff>
    </xdr:to>
    <xdr:sp macro="" textlink="">
      <xdr:nvSpPr>
        <xdr:cNvPr id="669" name="楕円 668"/>
        <xdr:cNvSpPr/>
      </xdr:nvSpPr>
      <xdr:spPr>
        <a:xfrm>
          <a:off x="12804140" y="1394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81914</xdr:rowOff>
    </xdr:from>
    <xdr:to>
      <xdr:col>81</xdr:col>
      <xdr:colOff>50800</xdr:colOff>
      <xdr:row>83</xdr:row>
      <xdr:rowOff>131445</xdr:rowOff>
    </xdr:to>
    <xdr:cxnSp macro="">
      <xdr:nvCxnSpPr>
        <xdr:cNvPr id="670" name="直線コネクタ 669"/>
        <xdr:cNvCxnSpPr/>
      </xdr:nvCxnSpPr>
      <xdr:spPr>
        <a:xfrm>
          <a:off x="12854940" y="13996034"/>
          <a:ext cx="7747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154939</xdr:rowOff>
    </xdr:from>
    <xdr:to>
      <xdr:col>72</xdr:col>
      <xdr:colOff>38100</xdr:colOff>
      <xdr:row>83</xdr:row>
      <xdr:rowOff>85089</xdr:rowOff>
    </xdr:to>
    <xdr:sp macro="" textlink="">
      <xdr:nvSpPr>
        <xdr:cNvPr id="671" name="楕円 670"/>
        <xdr:cNvSpPr/>
      </xdr:nvSpPr>
      <xdr:spPr>
        <a:xfrm>
          <a:off x="12029440" y="139014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34289</xdr:rowOff>
    </xdr:from>
    <xdr:to>
      <xdr:col>76</xdr:col>
      <xdr:colOff>114300</xdr:colOff>
      <xdr:row>83</xdr:row>
      <xdr:rowOff>81914</xdr:rowOff>
    </xdr:to>
    <xdr:cxnSp macro="">
      <xdr:nvCxnSpPr>
        <xdr:cNvPr id="672" name="直線コネクタ 671"/>
        <xdr:cNvCxnSpPr/>
      </xdr:nvCxnSpPr>
      <xdr:spPr>
        <a:xfrm>
          <a:off x="12072620" y="13948409"/>
          <a:ext cx="7823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105411</xdr:rowOff>
    </xdr:from>
    <xdr:to>
      <xdr:col>67</xdr:col>
      <xdr:colOff>101600</xdr:colOff>
      <xdr:row>83</xdr:row>
      <xdr:rowOff>35561</xdr:rowOff>
    </xdr:to>
    <xdr:sp macro="" textlink="">
      <xdr:nvSpPr>
        <xdr:cNvPr id="673" name="楕円 672"/>
        <xdr:cNvSpPr/>
      </xdr:nvSpPr>
      <xdr:spPr>
        <a:xfrm>
          <a:off x="11231880" y="138518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156211</xdr:rowOff>
    </xdr:from>
    <xdr:to>
      <xdr:col>71</xdr:col>
      <xdr:colOff>177800</xdr:colOff>
      <xdr:row>83</xdr:row>
      <xdr:rowOff>34289</xdr:rowOff>
    </xdr:to>
    <xdr:cxnSp macro="">
      <xdr:nvCxnSpPr>
        <xdr:cNvPr id="674" name="直線コネクタ 673"/>
        <xdr:cNvCxnSpPr/>
      </xdr:nvCxnSpPr>
      <xdr:spPr>
        <a:xfrm>
          <a:off x="11282680" y="13902691"/>
          <a:ext cx="789940" cy="4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38752</xdr:rowOff>
    </xdr:from>
    <xdr:ext cx="405111" cy="259045"/>
    <xdr:sp macro="" textlink="">
      <xdr:nvSpPr>
        <xdr:cNvPr id="675" name="n_1aveValue【児童館】&#10;有形固定資産減価償却率"/>
        <xdr:cNvSpPr txBox="1"/>
      </xdr:nvSpPr>
      <xdr:spPr>
        <a:xfrm>
          <a:off x="134372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676" name="n_2aveValue【児童館】&#10;有形固定資産減価償却率"/>
        <xdr:cNvSpPr txBox="1"/>
      </xdr:nvSpPr>
      <xdr:spPr>
        <a:xfrm>
          <a:off x="12675244" y="1340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147338</xdr:rowOff>
    </xdr:from>
    <xdr:ext cx="405111" cy="259045"/>
    <xdr:sp macro="" textlink="">
      <xdr:nvSpPr>
        <xdr:cNvPr id="677" name="n_3aveValue【児童館】&#10;有形固定資産減価償却率"/>
        <xdr:cNvSpPr txBox="1"/>
      </xdr:nvSpPr>
      <xdr:spPr>
        <a:xfrm>
          <a:off x="11900544" y="13390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678" name="n_4aveValue【児童館】&#10;有形固定資産減価償却率"/>
        <xdr:cNvSpPr txBox="1"/>
      </xdr:nvSpPr>
      <xdr:spPr>
        <a:xfrm>
          <a:off x="11102984" y="1340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1922</xdr:rowOff>
    </xdr:from>
    <xdr:ext cx="405111" cy="259045"/>
    <xdr:sp macro="" textlink="">
      <xdr:nvSpPr>
        <xdr:cNvPr id="679" name="n_1mainValue【児童館】&#10;有形固定資産減価償却率"/>
        <xdr:cNvSpPr txBox="1"/>
      </xdr:nvSpPr>
      <xdr:spPr>
        <a:xfrm>
          <a:off x="134372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123841</xdr:rowOff>
    </xdr:from>
    <xdr:ext cx="405111" cy="259045"/>
    <xdr:sp macro="" textlink="">
      <xdr:nvSpPr>
        <xdr:cNvPr id="680" name="n_2mainValue【児童館】&#10;有形固定資産減価償却率"/>
        <xdr:cNvSpPr txBox="1"/>
      </xdr:nvSpPr>
      <xdr:spPr>
        <a:xfrm>
          <a:off x="12675244" y="14037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76216</xdr:rowOff>
    </xdr:from>
    <xdr:ext cx="405111" cy="259045"/>
    <xdr:sp macro="" textlink="">
      <xdr:nvSpPr>
        <xdr:cNvPr id="681" name="n_3mainValue【児童館】&#10;有形固定資産減価償却率"/>
        <xdr:cNvSpPr txBox="1"/>
      </xdr:nvSpPr>
      <xdr:spPr>
        <a:xfrm>
          <a:off x="11900544" y="13990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26688</xdr:rowOff>
    </xdr:from>
    <xdr:ext cx="405111" cy="259045"/>
    <xdr:sp macro="" textlink="">
      <xdr:nvSpPr>
        <xdr:cNvPr id="682" name="n_4mainValue【児童館】&#10;有形固定資産減価償却率"/>
        <xdr:cNvSpPr txBox="1"/>
      </xdr:nvSpPr>
      <xdr:spPr>
        <a:xfrm>
          <a:off x="11102984" y="1394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3" name="直線コネクタ 692"/>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4" name="テキスト ボックス 693"/>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5" name="直線コネクタ 694"/>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6" name="テキスト ボックス 695"/>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7" name="直線コネクタ 696"/>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8" name="テキスト ボックス 697"/>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9" name="直線コネクタ 698"/>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0" name="テキスト ボックス 699"/>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1" name="直線コネクタ 700"/>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2" name="テキスト ボックス 701"/>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3" name="直線コネクタ 702"/>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4" name="テキスト ボックス 703"/>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708" name="直線コネクタ 707"/>
        <xdr:cNvCxnSpPr/>
      </xdr:nvCxnSpPr>
      <xdr:spPr>
        <a:xfrm flipV="1">
          <a:off x="19509104" y="13179334"/>
          <a:ext cx="0" cy="130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9" name="【児童館】&#10;一人当たり面積最小値テキスト"/>
        <xdr:cNvSpPr txBox="1"/>
      </xdr:nvSpPr>
      <xdr:spPr>
        <a:xfrm>
          <a:off x="19547840" y="1449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10" name="直線コネクタ 709"/>
        <xdr:cNvCxnSpPr/>
      </xdr:nvCxnSpPr>
      <xdr:spPr>
        <a:xfrm>
          <a:off x="19443700" y="144877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11" name="【児童館】&#10;一人当たり面積最大値テキスト"/>
        <xdr:cNvSpPr txBox="1"/>
      </xdr:nvSpPr>
      <xdr:spPr>
        <a:xfrm>
          <a:off x="19547840" y="1295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12" name="直線コネクタ 711"/>
        <xdr:cNvCxnSpPr/>
      </xdr:nvCxnSpPr>
      <xdr:spPr>
        <a:xfrm>
          <a:off x="19443700" y="13179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713" name="【児童館】&#10;一人当たり面積平均値テキスト"/>
        <xdr:cNvSpPr txBox="1"/>
      </xdr:nvSpPr>
      <xdr:spPr>
        <a:xfrm>
          <a:off x="19547840" y="14002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14" name="フローチャート: 判断 713"/>
        <xdr:cNvSpPr/>
      </xdr:nvSpPr>
      <xdr:spPr>
        <a:xfrm>
          <a:off x="19458940" y="140238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15" name="フローチャート: 判断 714"/>
        <xdr:cNvSpPr/>
      </xdr:nvSpPr>
      <xdr:spPr>
        <a:xfrm>
          <a:off x="18735040" y="140238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109764</xdr:rowOff>
    </xdr:from>
    <xdr:to>
      <xdr:col>107</xdr:col>
      <xdr:colOff>101600</xdr:colOff>
      <xdr:row>84</xdr:row>
      <xdr:rowOff>39914</xdr:rowOff>
    </xdr:to>
    <xdr:sp macro="" textlink="">
      <xdr:nvSpPr>
        <xdr:cNvPr id="716" name="フローチャート: 判断 715"/>
        <xdr:cNvSpPr/>
      </xdr:nvSpPr>
      <xdr:spPr>
        <a:xfrm>
          <a:off x="17937480" y="140238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17" name="フローチャート: 判断 716"/>
        <xdr:cNvSpPr/>
      </xdr:nvSpPr>
      <xdr:spPr>
        <a:xfrm>
          <a:off x="17162780" y="140565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3629</xdr:rowOff>
    </xdr:from>
    <xdr:to>
      <xdr:col>98</xdr:col>
      <xdr:colOff>38100</xdr:colOff>
      <xdr:row>84</xdr:row>
      <xdr:rowOff>105229</xdr:rowOff>
    </xdr:to>
    <xdr:sp macro="" textlink="">
      <xdr:nvSpPr>
        <xdr:cNvPr id="718" name="フローチャート: 判断 717"/>
        <xdr:cNvSpPr/>
      </xdr:nvSpPr>
      <xdr:spPr>
        <a:xfrm>
          <a:off x="16388080" y="140853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36286</xdr:rowOff>
    </xdr:from>
    <xdr:to>
      <xdr:col>116</xdr:col>
      <xdr:colOff>114300</xdr:colOff>
      <xdr:row>80</xdr:row>
      <xdr:rowOff>137886</xdr:rowOff>
    </xdr:to>
    <xdr:sp macro="" textlink="">
      <xdr:nvSpPr>
        <xdr:cNvPr id="724" name="楕円 723"/>
        <xdr:cNvSpPr/>
      </xdr:nvSpPr>
      <xdr:spPr>
        <a:xfrm>
          <a:off x="19458940" y="1344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59163</xdr:rowOff>
    </xdr:from>
    <xdr:ext cx="469744" cy="259045"/>
    <xdr:sp macro="" textlink="">
      <xdr:nvSpPr>
        <xdr:cNvPr id="725" name="【児童館】&#10;一人当たり面積該当値テキスト"/>
        <xdr:cNvSpPr txBox="1"/>
      </xdr:nvSpPr>
      <xdr:spPr>
        <a:xfrm>
          <a:off x="19547840" y="1330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36286</xdr:rowOff>
    </xdr:from>
    <xdr:to>
      <xdr:col>112</xdr:col>
      <xdr:colOff>38100</xdr:colOff>
      <xdr:row>80</xdr:row>
      <xdr:rowOff>137886</xdr:rowOff>
    </xdr:to>
    <xdr:sp macro="" textlink="">
      <xdr:nvSpPr>
        <xdr:cNvPr id="726" name="楕円 725"/>
        <xdr:cNvSpPr/>
      </xdr:nvSpPr>
      <xdr:spPr>
        <a:xfrm>
          <a:off x="18735040" y="134474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87086</xdr:rowOff>
    </xdr:from>
    <xdr:to>
      <xdr:col>116</xdr:col>
      <xdr:colOff>63500</xdr:colOff>
      <xdr:row>80</xdr:row>
      <xdr:rowOff>87086</xdr:rowOff>
    </xdr:to>
    <xdr:cxnSp macro="">
      <xdr:nvCxnSpPr>
        <xdr:cNvPr id="727" name="直線コネクタ 726"/>
        <xdr:cNvCxnSpPr/>
      </xdr:nvCxnSpPr>
      <xdr:spPr>
        <a:xfrm>
          <a:off x="18778220" y="1349828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3629</xdr:rowOff>
    </xdr:from>
    <xdr:to>
      <xdr:col>107</xdr:col>
      <xdr:colOff>101600</xdr:colOff>
      <xdr:row>80</xdr:row>
      <xdr:rowOff>105229</xdr:rowOff>
    </xdr:to>
    <xdr:sp macro="" textlink="">
      <xdr:nvSpPr>
        <xdr:cNvPr id="728" name="楕円 727"/>
        <xdr:cNvSpPr/>
      </xdr:nvSpPr>
      <xdr:spPr>
        <a:xfrm>
          <a:off x="17937480" y="1341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54429</xdr:rowOff>
    </xdr:from>
    <xdr:to>
      <xdr:col>111</xdr:col>
      <xdr:colOff>177800</xdr:colOff>
      <xdr:row>80</xdr:row>
      <xdr:rowOff>87086</xdr:rowOff>
    </xdr:to>
    <xdr:cxnSp macro="">
      <xdr:nvCxnSpPr>
        <xdr:cNvPr id="729" name="直線コネクタ 728"/>
        <xdr:cNvCxnSpPr/>
      </xdr:nvCxnSpPr>
      <xdr:spPr>
        <a:xfrm>
          <a:off x="17988280" y="13465629"/>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3629</xdr:rowOff>
    </xdr:from>
    <xdr:to>
      <xdr:col>102</xdr:col>
      <xdr:colOff>165100</xdr:colOff>
      <xdr:row>80</xdr:row>
      <xdr:rowOff>105229</xdr:rowOff>
    </xdr:to>
    <xdr:sp macro="" textlink="">
      <xdr:nvSpPr>
        <xdr:cNvPr id="730" name="楕円 729"/>
        <xdr:cNvSpPr/>
      </xdr:nvSpPr>
      <xdr:spPr>
        <a:xfrm>
          <a:off x="17162780" y="1341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54429</xdr:rowOff>
    </xdr:from>
    <xdr:to>
      <xdr:col>107</xdr:col>
      <xdr:colOff>50800</xdr:colOff>
      <xdr:row>80</xdr:row>
      <xdr:rowOff>54429</xdr:rowOff>
    </xdr:to>
    <xdr:cxnSp macro="">
      <xdr:nvCxnSpPr>
        <xdr:cNvPr id="731" name="直線コネクタ 730"/>
        <xdr:cNvCxnSpPr/>
      </xdr:nvCxnSpPr>
      <xdr:spPr>
        <a:xfrm>
          <a:off x="17213580" y="1346562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3629</xdr:rowOff>
    </xdr:from>
    <xdr:to>
      <xdr:col>98</xdr:col>
      <xdr:colOff>38100</xdr:colOff>
      <xdr:row>80</xdr:row>
      <xdr:rowOff>105229</xdr:rowOff>
    </xdr:to>
    <xdr:sp macro="" textlink="">
      <xdr:nvSpPr>
        <xdr:cNvPr id="732" name="楕円 731"/>
        <xdr:cNvSpPr/>
      </xdr:nvSpPr>
      <xdr:spPr>
        <a:xfrm>
          <a:off x="16388080" y="134148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54429</xdr:rowOff>
    </xdr:from>
    <xdr:to>
      <xdr:col>102</xdr:col>
      <xdr:colOff>114300</xdr:colOff>
      <xdr:row>80</xdr:row>
      <xdr:rowOff>54429</xdr:rowOff>
    </xdr:to>
    <xdr:cxnSp macro="">
      <xdr:nvCxnSpPr>
        <xdr:cNvPr id="733" name="直線コネクタ 732"/>
        <xdr:cNvCxnSpPr/>
      </xdr:nvCxnSpPr>
      <xdr:spPr>
        <a:xfrm>
          <a:off x="16431260" y="1346562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31041</xdr:rowOff>
    </xdr:from>
    <xdr:ext cx="469744" cy="259045"/>
    <xdr:sp macro="" textlink="">
      <xdr:nvSpPr>
        <xdr:cNvPr id="734" name="n_1aveValue【児童館】&#10;一人当たり面積"/>
        <xdr:cNvSpPr txBox="1"/>
      </xdr:nvSpPr>
      <xdr:spPr>
        <a:xfrm>
          <a:off x="18561127" y="1411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31041</xdr:rowOff>
    </xdr:from>
    <xdr:ext cx="469744" cy="259045"/>
    <xdr:sp macro="" textlink="">
      <xdr:nvSpPr>
        <xdr:cNvPr id="735" name="n_2aveValue【児童館】&#10;一人当たり面積"/>
        <xdr:cNvSpPr txBox="1"/>
      </xdr:nvSpPr>
      <xdr:spPr>
        <a:xfrm>
          <a:off x="17776267" y="1411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63698</xdr:rowOff>
    </xdr:from>
    <xdr:ext cx="469744" cy="259045"/>
    <xdr:sp macro="" textlink="">
      <xdr:nvSpPr>
        <xdr:cNvPr id="736" name="n_3aveValue【児童館】&#10;一人当たり面積"/>
        <xdr:cNvSpPr txBox="1"/>
      </xdr:nvSpPr>
      <xdr:spPr>
        <a:xfrm>
          <a:off x="17001567" y="1414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96356</xdr:rowOff>
    </xdr:from>
    <xdr:ext cx="469744" cy="259045"/>
    <xdr:sp macro="" textlink="">
      <xdr:nvSpPr>
        <xdr:cNvPr id="737" name="n_4aveValue【児童館】&#10;一人当たり面積"/>
        <xdr:cNvSpPr txBox="1"/>
      </xdr:nvSpPr>
      <xdr:spPr>
        <a:xfrm>
          <a:off x="16226867" y="1417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154413</xdr:rowOff>
    </xdr:from>
    <xdr:ext cx="469744" cy="259045"/>
    <xdr:sp macro="" textlink="">
      <xdr:nvSpPr>
        <xdr:cNvPr id="738" name="n_1mainValue【児童館】&#10;一人当たり面積"/>
        <xdr:cNvSpPr txBox="1"/>
      </xdr:nvSpPr>
      <xdr:spPr>
        <a:xfrm>
          <a:off x="18561127" y="1323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121756</xdr:rowOff>
    </xdr:from>
    <xdr:ext cx="469744" cy="259045"/>
    <xdr:sp macro="" textlink="">
      <xdr:nvSpPr>
        <xdr:cNvPr id="739" name="n_2mainValue【児童館】&#10;一人当たり面積"/>
        <xdr:cNvSpPr txBox="1"/>
      </xdr:nvSpPr>
      <xdr:spPr>
        <a:xfrm>
          <a:off x="17776267" y="1319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121756</xdr:rowOff>
    </xdr:from>
    <xdr:ext cx="469744" cy="259045"/>
    <xdr:sp macro="" textlink="">
      <xdr:nvSpPr>
        <xdr:cNvPr id="740" name="n_3mainValue【児童館】&#10;一人当たり面積"/>
        <xdr:cNvSpPr txBox="1"/>
      </xdr:nvSpPr>
      <xdr:spPr>
        <a:xfrm>
          <a:off x="17001567" y="1319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121756</xdr:rowOff>
    </xdr:from>
    <xdr:ext cx="469744" cy="259045"/>
    <xdr:sp macro="" textlink="">
      <xdr:nvSpPr>
        <xdr:cNvPr id="741" name="n_4mainValue【児童館】&#10;一人当たり面積"/>
        <xdr:cNvSpPr txBox="1"/>
      </xdr:nvSpPr>
      <xdr:spPr>
        <a:xfrm>
          <a:off x="16226867" y="1319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57150</xdr:rowOff>
    </xdr:from>
    <xdr:to>
      <xdr:col>85</xdr:col>
      <xdr:colOff>126364</xdr:colOff>
      <xdr:row>107</xdr:row>
      <xdr:rowOff>104775</xdr:rowOff>
    </xdr:to>
    <xdr:cxnSp macro="">
      <xdr:nvCxnSpPr>
        <xdr:cNvPr id="766" name="直線コネクタ 765"/>
        <xdr:cNvCxnSpPr/>
      </xdr:nvCxnSpPr>
      <xdr:spPr>
        <a:xfrm flipV="1">
          <a:off x="14375764" y="1665351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108602</xdr:rowOff>
    </xdr:from>
    <xdr:ext cx="405111" cy="259045"/>
    <xdr:sp macro="" textlink="">
      <xdr:nvSpPr>
        <xdr:cNvPr id="767" name="【公民館】&#10;有形固定資産減価償却率最小値テキスト"/>
        <xdr:cNvSpPr txBox="1"/>
      </xdr:nvSpPr>
      <xdr:spPr>
        <a:xfrm>
          <a:off x="14414500"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104775</xdr:rowOff>
    </xdr:from>
    <xdr:to>
      <xdr:col>86</xdr:col>
      <xdr:colOff>25400</xdr:colOff>
      <xdr:row>107</xdr:row>
      <xdr:rowOff>104775</xdr:rowOff>
    </xdr:to>
    <xdr:cxnSp macro="">
      <xdr:nvCxnSpPr>
        <xdr:cNvPr id="768" name="直線コネクタ 767"/>
        <xdr:cNvCxnSpPr/>
      </xdr:nvCxnSpPr>
      <xdr:spPr>
        <a:xfrm>
          <a:off x="14287500" y="18042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3827</xdr:rowOff>
    </xdr:from>
    <xdr:ext cx="405111" cy="259045"/>
    <xdr:sp macro="" textlink="">
      <xdr:nvSpPr>
        <xdr:cNvPr id="769" name="【公民館】&#10;有形固定資産減価償却率最大値テキスト"/>
        <xdr:cNvSpPr txBox="1"/>
      </xdr:nvSpPr>
      <xdr:spPr>
        <a:xfrm>
          <a:off x="14414500" y="16432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57150</xdr:rowOff>
    </xdr:from>
    <xdr:to>
      <xdr:col>86</xdr:col>
      <xdr:colOff>25400</xdr:colOff>
      <xdr:row>99</xdr:row>
      <xdr:rowOff>57150</xdr:rowOff>
    </xdr:to>
    <xdr:cxnSp macro="">
      <xdr:nvCxnSpPr>
        <xdr:cNvPr id="770" name="直線コネクタ 769"/>
        <xdr:cNvCxnSpPr/>
      </xdr:nvCxnSpPr>
      <xdr:spPr>
        <a:xfrm>
          <a:off x="14287500" y="16653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129557</xdr:rowOff>
    </xdr:from>
    <xdr:ext cx="405111" cy="259045"/>
    <xdr:sp macro="" textlink="">
      <xdr:nvSpPr>
        <xdr:cNvPr id="771" name="【公民館】&#10;有形固定資産減価償却率平均値テキスト"/>
        <xdr:cNvSpPr txBox="1"/>
      </xdr:nvSpPr>
      <xdr:spPr>
        <a:xfrm>
          <a:off x="14414500" y="17396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72" name="フローチャート: 判断 771"/>
        <xdr:cNvSpPr/>
      </xdr:nvSpPr>
      <xdr:spPr>
        <a:xfrm>
          <a:off x="14325600" y="1741805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73" name="フローチャート: 判断 772"/>
        <xdr:cNvSpPr/>
      </xdr:nvSpPr>
      <xdr:spPr>
        <a:xfrm>
          <a:off x="13578840" y="17406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774" name="フローチャート: 判断 773"/>
        <xdr:cNvSpPr/>
      </xdr:nvSpPr>
      <xdr:spPr>
        <a:xfrm>
          <a:off x="12804140" y="173742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124461</xdr:rowOff>
    </xdr:from>
    <xdr:to>
      <xdr:col>72</xdr:col>
      <xdr:colOff>38100</xdr:colOff>
      <xdr:row>104</xdr:row>
      <xdr:rowOff>54611</xdr:rowOff>
    </xdr:to>
    <xdr:sp macro="" textlink="">
      <xdr:nvSpPr>
        <xdr:cNvPr id="775" name="フローチャート: 判断 774"/>
        <xdr:cNvSpPr/>
      </xdr:nvSpPr>
      <xdr:spPr>
        <a:xfrm>
          <a:off x="12029440" y="173913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99695</xdr:rowOff>
    </xdr:from>
    <xdr:to>
      <xdr:col>67</xdr:col>
      <xdr:colOff>101600</xdr:colOff>
      <xdr:row>104</xdr:row>
      <xdr:rowOff>29845</xdr:rowOff>
    </xdr:to>
    <xdr:sp macro="" textlink="">
      <xdr:nvSpPr>
        <xdr:cNvPr id="776" name="フローチャート: 判断 775"/>
        <xdr:cNvSpPr/>
      </xdr:nvSpPr>
      <xdr:spPr>
        <a:xfrm>
          <a:off x="11231880" y="17366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33020</xdr:rowOff>
    </xdr:from>
    <xdr:to>
      <xdr:col>85</xdr:col>
      <xdr:colOff>177800</xdr:colOff>
      <xdr:row>103</xdr:row>
      <xdr:rowOff>134620</xdr:rowOff>
    </xdr:to>
    <xdr:sp macro="" textlink="">
      <xdr:nvSpPr>
        <xdr:cNvPr id="782" name="楕円 781"/>
        <xdr:cNvSpPr/>
      </xdr:nvSpPr>
      <xdr:spPr>
        <a:xfrm>
          <a:off x="14325600" y="172999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55897</xdr:rowOff>
    </xdr:from>
    <xdr:ext cx="405111" cy="259045"/>
    <xdr:sp macro="" textlink="">
      <xdr:nvSpPr>
        <xdr:cNvPr id="783" name="【公民館】&#10;有形固定資産減価償却率該当値テキスト"/>
        <xdr:cNvSpPr txBox="1"/>
      </xdr:nvSpPr>
      <xdr:spPr>
        <a:xfrm>
          <a:off x="14414500" y="1715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57786</xdr:rowOff>
    </xdr:from>
    <xdr:to>
      <xdr:col>81</xdr:col>
      <xdr:colOff>101600</xdr:colOff>
      <xdr:row>103</xdr:row>
      <xdr:rowOff>159386</xdr:rowOff>
    </xdr:to>
    <xdr:sp macro="" textlink="">
      <xdr:nvSpPr>
        <xdr:cNvPr id="784" name="楕円 783"/>
        <xdr:cNvSpPr/>
      </xdr:nvSpPr>
      <xdr:spPr>
        <a:xfrm>
          <a:off x="13578840" y="1732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83820</xdr:rowOff>
    </xdr:from>
    <xdr:to>
      <xdr:col>85</xdr:col>
      <xdr:colOff>127000</xdr:colOff>
      <xdr:row>103</xdr:row>
      <xdr:rowOff>108586</xdr:rowOff>
    </xdr:to>
    <xdr:cxnSp macro="">
      <xdr:nvCxnSpPr>
        <xdr:cNvPr id="785" name="直線コネクタ 784"/>
        <xdr:cNvCxnSpPr/>
      </xdr:nvCxnSpPr>
      <xdr:spPr>
        <a:xfrm flipV="1">
          <a:off x="13629640" y="17350740"/>
          <a:ext cx="74676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19686</xdr:rowOff>
    </xdr:from>
    <xdr:to>
      <xdr:col>76</xdr:col>
      <xdr:colOff>165100</xdr:colOff>
      <xdr:row>103</xdr:row>
      <xdr:rowOff>121286</xdr:rowOff>
    </xdr:to>
    <xdr:sp macro="" textlink="">
      <xdr:nvSpPr>
        <xdr:cNvPr id="786" name="楕円 785"/>
        <xdr:cNvSpPr/>
      </xdr:nvSpPr>
      <xdr:spPr>
        <a:xfrm>
          <a:off x="12804140" y="1728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70486</xdr:rowOff>
    </xdr:from>
    <xdr:to>
      <xdr:col>81</xdr:col>
      <xdr:colOff>50800</xdr:colOff>
      <xdr:row>103</xdr:row>
      <xdr:rowOff>108586</xdr:rowOff>
    </xdr:to>
    <xdr:cxnSp macro="">
      <xdr:nvCxnSpPr>
        <xdr:cNvPr id="787" name="直線コネクタ 786"/>
        <xdr:cNvCxnSpPr/>
      </xdr:nvCxnSpPr>
      <xdr:spPr>
        <a:xfrm>
          <a:off x="12854940" y="17337406"/>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156845</xdr:rowOff>
    </xdr:from>
    <xdr:to>
      <xdr:col>72</xdr:col>
      <xdr:colOff>38100</xdr:colOff>
      <xdr:row>103</xdr:row>
      <xdr:rowOff>86995</xdr:rowOff>
    </xdr:to>
    <xdr:sp macro="" textlink="">
      <xdr:nvSpPr>
        <xdr:cNvPr id="788" name="楕円 787"/>
        <xdr:cNvSpPr/>
      </xdr:nvSpPr>
      <xdr:spPr>
        <a:xfrm>
          <a:off x="12029440" y="172561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36195</xdr:rowOff>
    </xdr:from>
    <xdr:to>
      <xdr:col>76</xdr:col>
      <xdr:colOff>114300</xdr:colOff>
      <xdr:row>103</xdr:row>
      <xdr:rowOff>70486</xdr:rowOff>
    </xdr:to>
    <xdr:cxnSp macro="">
      <xdr:nvCxnSpPr>
        <xdr:cNvPr id="789" name="直線コネクタ 788"/>
        <xdr:cNvCxnSpPr/>
      </xdr:nvCxnSpPr>
      <xdr:spPr>
        <a:xfrm>
          <a:off x="12072620" y="17303115"/>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120650</xdr:rowOff>
    </xdr:from>
    <xdr:to>
      <xdr:col>67</xdr:col>
      <xdr:colOff>101600</xdr:colOff>
      <xdr:row>103</xdr:row>
      <xdr:rowOff>50800</xdr:rowOff>
    </xdr:to>
    <xdr:sp macro="" textlink="">
      <xdr:nvSpPr>
        <xdr:cNvPr id="790" name="楕円 789"/>
        <xdr:cNvSpPr/>
      </xdr:nvSpPr>
      <xdr:spPr>
        <a:xfrm>
          <a:off x="11231880" y="17219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0</xdr:rowOff>
    </xdr:from>
    <xdr:to>
      <xdr:col>71</xdr:col>
      <xdr:colOff>177800</xdr:colOff>
      <xdr:row>103</xdr:row>
      <xdr:rowOff>36195</xdr:rowOff>
    </xdr:to>
    <xdr:cxnSp macro="">
      <xdr:nvCxnSpPr>
        <xdr:cNvPr id="791" name="直線コネクタ 790"/>
        <xdr:cNvCxnSpPr/>
      </xdr:nvCxnSpPr>
      <xdr:spPr>
        <a:xfrm>
          <a:off x="11282680" y="17266920"/>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60977</xdr:rowOff>
    </xdr:from>
    <xdr:ext cx="405111" cy="259045"/>
    <xdr:sp macro="" textlink="">
      <xdr:nvSpPr>
        <xdr:cNvPr id="792" name="n_1aveValue【公民館】&#10;有形固定資産減価償却率"/>
        <xdr:cNvSpPr txBox="1"/>
      </xdr:nvSpPr>
      <xdr:spPr>
        <a:xfrm>
          <a:off x="13437244" y="1749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28591</xdr:rowOff>
    </xdr:from>
    <xdr:ext cx="405111" cy="259045"/>
    <xdr:sp macro="" textlink="">
      <xdr:nvSpPr>
        <xdr:cNvPr id="793" name="n_2aveValue【公民館】&#10;有形固定資産減価償却率"/>
        <xdr:cNvSpPr txBox="1"/>
      </xdr:nvSpPr>
      <xdr:spPr>
        <a:xfrm>
          <a:off x="12675244" y="1746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45738</xdr:rowOff>
    </xdr:from>
    <xdr:ext cx="405111" cy="259045"/>
    <xdr:sp macro="" textlink="">
      <xdr:nvSpPr>
        <xdr:cNvPr id="794" name="n_3aveValue【公民館】&#10;有形固定資産減価償却率"/>
        <xdr:cNvSpPr txBox="1"/>
      </xdr:nvSpPr>
      <xdr:spPr>
        <a:xfrm>
          <a:off x="11900544" y="1748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20972</xdr:rowOff>
    </xdr:from>
    <xdr:ext cx="405111" cy="259045"/>
    <xdr:sp macro="" textlink="">
      <xdr:nvSpPr>
        <xdr:cNvPr id="795" name="n_4aveValue【公民館】&#10;有形固定資産減価償却率"/>
        <xdr:cNvSpPr txBox="1"/>
      </xdr:nvSpPr>
      <xdr:spPr>
        <a:xfrm>
          <a:off x="11102984" y="17455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4463</xdr:rowOff>
    </xdr:from>
    <xdr:ext cx="405111" cy="259045"/>
    <xdr:sp macro="" textlink="">
      <xdr:nvSpPr>
        <xdr:cNvPr id="796" name="n_1mainValue【公民館】&#10;有形固定資産減価償却率"/>
        <xdr:cNvSpPr txBox="1"/>
      </xdr:nvSpPr>
      <xdr:spPr>
        <a:xfrm>
          <a:off x="13437244" y="1710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137813</xdr:rowOff>
    </xdr:from>
    <xdr:ext cx="405111" cy="259045"/>
    <xdr:sp macro="" textlink="">
      <xdr:nvSpPr>
        <xdr:cNvPr id="797" name="n_2mainValue【公民館】&#10;有形固定資産減価償却率"/>
        <xdr:cNvSpPr txBox="1"/>
      </xdr:nvSpPr>
      <xdr:spPr>
        <a:xfrm>
          <a:off x="12675244" y="1706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103522</xdr:rowOff>
    </xdr:from>
    <xdr:ext cx="405111" cy="259045"/>
    <xdr:sp macro="" textlink="">
      <xdr:nvSpPr>
        <xdr:cNvPr id="798" name="n_3mainValue【公民館】&#10;有形固定資産減価償却率"/>
        <xdr:cNvSpPr txBox="1"/>
      </xdr:nvSpPr>
      <xdr:spPr>
        <a:xfrm>
          <a:off x="11900544" y="1703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67327</xdr:rowOff>
    </xdr:from>
    <xdr:ext cx="405111" cy="259045"/>
    <xdr:sp macro="" textlink="">
      <xdr:nvSpPr>
        <xdr:cNvPr id="799" name="n_4mainValue【公民館】&#10;有形固定資産減価償却率"/>
        <xdr:cNvSpPr txBox="1"/>
      </xdr:nvSpPr>
      <xdr:spPr>
        <a:xfrm>
          <a:off x="11102984" y="1699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91439</xdr:rowOff>
    </xdr:from>
    <xdr:to>
      <xdr:col>116</xdr:col>
      <xdr:colOff>62864</xdr:colOff>
      <xdr:row>108</xdr:row>
      <xdr:rowOff>38100</xdr:rowOff>
    </xdr:to>
    <xdr:cxnSp macro="">
      <xdr:nvCxnSpPr>
        <xdr:cNvPr id="823" name="直線コネクタ 822"/>
        <xdr:cNvCxnSpPr/>
      </xdr:nvCxnSpPr>
      <xdr:spPr>
        <a:xfrm flipV="1">
          <a:off x="19509104" y="168554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824" name="【公民館】&#10;一人当たり面積最小値テキスト"/>
        <xdr:cNvSpPr txBox="1"/>
      </xdr:nvSpPr>
      <xdr:spPr>
        <a:xfrm>
          <a:off x="1954784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25" name="直線コネクタ 824"/>
        <xdr:cNvCxnSpPr/>
      </xdr:nvCxnSpPr>
      <xdr:spPr>
        <a:xfrm>
          <a:off x="19443700" y="1814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38116</xdr:rowOff>
    </xdr:from>
    <xdr:ext cx="469744" cy="259045"/>
    <xdr:sp macro="" textlink="">
      <xdr:nvSpPr>
        <xdr:cNvPr id="826" name="【公民館】&#10;一人当たり面積最大値テキスト"/>
        <xdr:cNvSpPr txBox="1"/>
      </xdr:nvSpPr>
      <xdr:spPr>
        <a:xfrm>
          <a:off x="19547840" y="1663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91439</xdr:rowOff>
    </xdr:from>
    <xdr:to>
      <xdr:col>116</xdr:col>
      <xdr:colOff>152400</xdr:colOff>
      <xdr:row>100</xdr:row>
      <xdr:rowOff>91439</xdr:rowOff>
    </xdr:to>
    <xdr:cxnSp macro="">
      <xdr:nvCxnSpPr>
        <xdr:cNvPr id="827" name="直線コネクタ 826"/>
        <xdr:cNvCxnSpPr/>
      </xdr:nvCxnSpPr>
      <xdr:spPr>
        <a:xfrm>
          <a:off x="19443700" y="168554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7638</xdr:rowOff>
    </xdr:from>
    <xdr:ext cx="469744" cy="259045"/>
    <xdr:sp macro="" textlink="">
      <xdr:nvSpPr>
        <xdr:cNvPr id="828" name="【公民館】&#10;一人当たり面積平均値テキスト"/>
        <xdr:cNvSpPr txBox="1"/>
      </xdr:nvSpPr>
      <xdr:spPr>
        <a:xfrm>
          <a:off x="19547840" y="17609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829" name="フローチャート: 判断 828"/>
        <xdr:cNvSpPr/>
      </xdr:nvSpPr>
      <xdr:spPr>
        <a:xfrm>
          <a:off x="1945894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830" name="フローチャート: 判断 829"/>
        <xdr:cNvSpPr/>
      </xdr:nvSpPr>
      <xdr:spPr>
        <a:xfrm>
          <a:off x="18735040" y="176618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831" name="フローチャート: 判断 830"/>
        <xdr:cNvSpPr/>
      </xdr:nvSpPr>
      <xdr:spPr>
        <a:xfrm>
          <a:off x="17937480" y="17692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832" name="フローチャート: 判断 831"/>
        <xdr:cNvSpPr/>
      </xdr:nvSpPr>
      <xdr:spPr>
        <a:xfrm>
          <a:off x="1716278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33" name="フローチャート: 判断 832"/>
        <xdr:cNvSpPr/>
      </xdr:nvSpPr>
      <xdr:spPr>
        <a:xfrm>
          <a:off x="16388080" y="176847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154939</xdr:rowOff>
    </xdr:from>
    <xdr:to>
      <xdr:col>116</xdr:col>
      <xdr:colOff>114300</xdr:colOff>
      <xdr:row>105</xdr:row>
      <xdr:rowOff>85089</xdr:rowOff>
    </xdr:to>
    <xdr:sp macro="" textlink="">
      <xdr:nvSpPr>
        <xdr:cNvPr id="839" name="楕円 838"/>
        <xdr:cNvSpPr/>
      </xdr:nvSpPr>
      <xdr:spPr>
        <a:xfrm>
          <a:off x="19458940" y="17589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6366</xdr:rowOff>
    </xdr:from>
    <xdr:ext cx="469744" cy="259045"/>
    <xdr:sp macro="" textlink="">
      <xdr:nvSpPr>
        <xdr:cNvPr id="840" name="【公民館】&#10;一人当たり面積該当値テキスト"/>
        <xdr:cNvSpPr txBox="1"/>
      </xdr:nvSpPr>
      <xdr:spPr>
        <a:xfrm>
          <a:off x="19547840" y="1744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154939</xdr:rowOff>
    </xdr:from>
    <xdr:to>
      <xdr:col>112</xdr:col>
      <xdr:colOff>38100</xdr:colOff>
      <xdr:row>105</xdr:row>
      <xdr:rowOff>85089</xdr:rowOff>
    </xdr:to>
    <xdr:sp macro="" textlink="">
      <xdr:nvSpPr>
        <xdr:cNvPr id="841" name="楕円 840"/>
        <xdr:cNvSpPr/>
      </xdr:nvSpPr>
      <xdr:spPr>
        <a:xfrm>
          <a:off x="18735040" y="175894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34289</xdr:rowOff>
    </xdr:from>
    <xdr:to>
      <xdr:col>116</xdr:col>
      <xdr:colOff>63500</xdr:colOff>
      <xdr:row>105</xdr:row>
      <xdr:rowOff>34289</xdr:rowOff>
    </xdr:to>
    <xdr:cxnSp macro="">
      <xdr:nvCxnSpPr>
        <xdr:cNvPr id="842" name="直線コネクタ 841"/>
        <xdr:cNvCxnSpPr/>
      </xdr:nvCxnSpPr>
      <xdr:spPr>
        <a:xfrm>
          <a:off x="18778220" y="1763648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147320</xdr:rowOff>
    </xdr:from>
    <xdr:to>
      <xdr:col>107</xdr:col>
      <xdr:colOff>101600</xdr:colOff>
      <xdr:row>105</xdr:row>
      <xdr:rowOff>77470</xdr:rowOff>
    </xdr:to>
    <xdr:sp macro="" textlink="">
      <xdr:nvSpPr>
        <xdr:cNvPr id="843" name="楕円 842"/>
        <xdr:cNvSpPr/>
      </xdr:nvSpPr>
      <xdr:spPr>
        <a:xfrm>
          <a:off x="17937480" y="17581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26670</xdr:rowOff>
    </xdr:from>
    <xdr:to>
      <xdr:col>111</xdr:col>
      <xdr:colOff>177800</xdr:colOff>
      <xdr:row>105</xdr:row>
      <xdr:rowOff>34289</xdr:rowOff>
    </xdr:to>
    <xdr:cxnSp macro="">
      <xdr:nvCxnSpPr>
        <xdr:cNvPr id="844" name="直線コネクタ 843"/>
        <xdr:cNvCxnSpPr/>
      </xdr:nvCxnSpPr>
      <xdr:spPr>
        <a:xfrm>
          <a:off x="17988280" y="17628870"/>
          <a:ext cx="78994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845" name="楕円 844"/>
        <xdr:cNvSpPr/>
      </xdr:nvSpPr>
      <xdr:spPr>
        <a:xfrm>
          <a:off x="17162780" y="17581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26670</xdr:rowOff>
    </xdr:from>
    <xdr:to>
      <xdr:col>107</xdr:col>
      <xdr:colOff>50800</xdr:colOff>
      <xdr:row>105</xdr:row>
      <xdr:rowOff>26670</xdr:rowOff>
    </xdr:to>
    <xdr:cxnSp macro="">
      <xdr:nvCxnSpPr>
        <xdr:cNvPr id="846" name="直線コネクタ 845"/>
        <xdr:cNvCxnSpPr/>
      </xdr:nvCxnSpPr>
      <xdr:spPr>
        <a:xfrm>
          <a:off x="17213580" y="176288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154939</xdr:rowOff>
    </xdr:from>
    <xdr:to>
      <xdr:col>98</xdr:col>
      <xdr:colOff>38100</xdr:colOff>
      <xdr:row>105</xdr:row>
      <xdr:rowOff>85089</xdr:rowOff>
    </xdr:to>
    <xdr:sp macro="" textlink="">
      <xdr:nvSpPr>
        <xdr:cNvPr id="847" name="楕円 846"/>
        <xdr:cNvSpPr/>
      </xdr:nvSpPr>
      <xdr:spPr>
        <a:xfrm>
          <a:off x="16388080" y="175894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26670</xdr:rowOff>
    </xdr:from>
    <xdr:to>
      <xdr:col>102</xdr:col>
      <xdr:colOff>114300</xdr:colOff>
      <xdr:row>105</xdr:row>
      <xdr:rowOff>34289</xdr:rowOff>
    </xdr:to>
    <xdr:cxnSp macro="">
      <xdr:nvCxnSpPr>
        <xdr:cNvPr id="848" name="直線コネクタ 847"/>
        <xdr:cNvCxnSpPr/>
      </xdr:nvCxnSpPr>
      <xdr:spPr>
        <a:xfrm flipV="1">
          <a:off x="16431260" y="17628870"/>
          <a:ext cx="7823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849" name="n_1aveValue【公民館】&#10;一人当たり面積"/>
        <xdr:cNvSpPr txBox="1"/>
      </xdr:nvSpPr>
      <xdr:spPr>
        <a:xfrm>
          <a:off x="18561127" y="1775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11447</xdr:rowOff>
    </xdr:from>
    <xdr:ext cx="469744" cy="259045"/>
    <xdr:sp macro="" textlink="">
      <xdr:nvSpPr>
        <xdr:cNvPr id="850" name="n_2aveValue【公民館】&#10;一人当たり面積"/>
        <xdr:cNvSpPr txBox="1"/>
      </xdr:nvSpPr>
      <xdr:spPr>
        <a:xfrm>
          <a:off x="17776267" y="1778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167657</xdr:rowOff>
    </xdr:from>
    <xdr:ext cx="469744" cy="259045"/>
    <xdr:sp macro="" textlink="">
      <xdr:nvSpPr>
        <xdr:cNvPr id="851" name="n_3aveValue【公民館】&#10;一人当たり面積"/>
        <xdr:cNvSpPr txBox="1"/>
      </xdr:nvSpPr>
      <xdr:spPr>
        <a:xfrm>
          <a:off x="17001567" y="177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852" name="n_4aveValue【公民館】&#10;一人当たり面積"/>
        <xdr:cNvSpPr txBox="1"/>
      </xdr:nvSpPr>
      <xdr:spPr>
        <a:xfrm>
          <a:off x="16226867"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101616</xdr:rowOff>
    </xdr:from>
    <xdr:ext cx="469744" cy="259045"/>
    <xdr:sp macro="" textlink="">
      <xdr:nvSpPr>
        <xdr:cNvPr id="853" name="n_1mainValue【公民館】&#10;一人当たり面積"/>
        <xdr:cNvSpPr txBox="1"/>
      </xdr:nvSpPr>
      <xdr:spPr>
        <a:xfrm>
          <a:off x="18561127" y="1736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854" name="n_2mainValue【公民館】&#10;一人当たり面積"/>
        <xdr:cNvSpPr txBox="1"/>
      </xdr:nvSpPr>
      <xdr:spPr>
        <a:xfrm>
          <a:off x="17776267" y="1736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855" name="n_3mainValue【公民館】&#10;一人当たり面積"/>
        <xdr:cNvSpPr txBox="1"/>
      </xdr:nvSpPr>
      <xdr:spPr>
        <a:xfrm>
          <a:off x="17001567" y="1736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101616</xdr:rowOff>
    </xdr:from>
    <xdr:ext cx="469744" cy="259045"/>
    <xdr:sp macro="" textlink="">
      <xdr:nvSpPr>
        <xdr:cNvPr id="856" name="n_4mainValue【公民館】&#10;一人当たり面積"/>
        <xdr:cNvSpPr txBox="1"/>
      </xdr:nvSpPr>
      <xdr:spPr>
        <a:xfrm>
          <a:off x="16226867" y="1736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類似団体と比較し、有形固定資産減価償却率が特に高くなっている施設は、道路・児童館であり、特に低くなっているのは学校施設・公民館・保育所である。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児童館については、児童数が増加していた時代に整備されたものが多く、老朽化した施設が多い状況である。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少子化により児童数の減少が見込まれる一方で、女性の社会進出に伴い、放課後に児童が過ごせる場所の確保も求められることから、今後の児童館のあり方について検討する必要がある。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学校施設については、統合校の建設や耐震化されていなかった学校の建替え等により、有形固定資産減価償却率は低い水準となっている。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しかしながら、多くの学校は昭和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年代にかけて建設されたため、令和元年に制定した学校施設長寿命化計画に基づいて計画的な修繕を行う等、維持管理に係る経費の増加に留意しつつ教育環境の整備に取り組んでいく。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北海道江別市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119,815
119,115
187.38
60,052,016
58,982,728
995,284
25,451,905
37,875,011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72934</xdr:rowOff>
    </xdr:from>
    <xdr:to>
      <xdr:col>24</xdr:col>
      <xdr:colOff>62865</xdr:colOff>
      <xdr:row>42</xdr:row>
      <xdr:rowOff>9253</xdr:rowOff>
    </xdr:to>
    <xdr:cxnSp macro="">
      <xdr:nvCxnSpPr>
        <xdr:cNvPr id="58" name="直線コネクタ 57"/>
        <xdr:cNvCxnSpPr/>
      </xdr:nvCxnSpPr>
      <xdr:spPr>
        <a:xfrm flipV="1">
          <a:off x="4086225" y="5605054"/>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13080</xdr:rowOff>
    </xdr:from>
    <xdr:ext cx="405111" cy="259045"/>
    <xdr:sp macro="" textlink="">
      <xdr:nvSpPr>
        <xdr:cNvPr id="59" name="【図書館】&#10;有形固定資産減価償却率最小値テキスト"/>
        <xdr:cNvSpPr txBox="1"/>
      </xdr:nvSpPr>
      <xdr:spPr>
        <a:xfrm>
          <a:off x="4124960" y="705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9253</xdr:rowOff>
    </xdr:from>
    <xdr:to>
      <xdr:col>24</xdr:col>
      <xdr:colOff>152400</xdr:colOff>
      <xdr:row>42</xdr:row>
      <xdr:rowOff>9253</xdr:rowOff>
    </xdr:to>
    <xdr:cxnSp macro="">
      <xdr:nvCxnSpPr>
        <xdr:cNvPr id="60" name="直線コネクタ 59"/>
        <xdr:cNvCxnSpPr/>
      </xdr:nvCxnSpPr>
      <xdr:spPr>
        <a:xfrm>
          <a:off x="4020820" y="70501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19611</xdr:rowOff>
    </xdr:from>
    <xdr:ext cx="340478" cy="259045"/>
    <xdr:sp macro="" textlink="">
      <xdr:nvSpPr>
        <xdr:cNvPr id="61" name="【図書館】&#10;有形固定資産減価償却率最大値テキスト"/>
        <xdr:cNvSpPr txBox="1"/>
      </xdr:nvSpPr>
      <xdr:spPr>
        <a:xfrm>
          <a:off x="4124960" y="53840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72934</xdr:rowOff>
    </xdr:from>
    <xdr:to>
      <xdr:col>24</xdr:col>
      <xdr:colOff>152400</xdr:colOff>
      <xdr:row>33</xdr:row>
      <xdr:rowOff>72934</xdr:rowOff>
    </xdr:to>
    <xdr:cxnSp macro="">
      <xdr:nvCxnSpPr>
        <xdr:cNvPr id="62" name="直線コネクタ 61"/>
        <xdr:cNvCxnSpPr/>
      </xdr:nvCxnSpPr>
      <xdr:spPr>
        <a:xfrm>
          <a:off x="4020820" y="5605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87466</xdr:rowOff>
    </xdr:from>
    <xdr:ext cx="405111" cy="259045"/>
    <xdr:sp macro="" textlink="">
      <xdr:nvSpPr>
        <xdr:cNvPr id="63" name="【図書館】&#10;有形固定資産減価償却率平均値テキスト"/>
        <xdr:cNvSpPr txBox="1"/>
      </xdr:nvSpPr>
      <xdr:spPr>
        <a:xfrm>
          <a:off x="4124960" y="6122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64589</xdr:rowOff>
    </xdr:from>
    <xdr:to>
      <xdr:col>24</xdr:col>
      <xdr:colOff>114300</xdr:colOff>
      <xdr:row>37</xdr:row>
      <xdr:rowOff>166188</xdr:rowOff>
    </xdr:to>
    <xdr:sp macro="" textlink="">
      <xdr:nvSpPr>
        <xdr:cNvPr id="64" name="フローチャート: 判断 63"/>
        <xdr:cNvSpPr/>
      </xdr:nvSpPr>
      <xdr:spPr>
        <a:xfrm>
          <a:off x="4036060" y="62672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312160" y="62133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22134</xdr:rowOff>
    </xdr:from>
    <xdr:to>
      <xdr:col>15</xdr:col>
      <xdr:colOff>101600</xdr:colOff>
      <xdr:row>37</xdr:row>
      <xdr:rowOff>123734</xdr:rowOff>
    </xdr:to>
    <xdr:sp macro="" textlink="">
      <xdr:nvSpPr>
        <xdr:cNvPr id="66" name="フローチャート: 判断 65"/>
        <xdr:cNvSpPr/>
      </xdr:nvSpPr>
      <xdr:spPr>
        <a:xfrm>
          <a:off x="2514600" y="622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739900" y="618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xdr:rowOff>
    </xdr:from>
    <xdr:to>
      <xdr:col>6</xdr:col>
      <xdr:colOff>38100</xdr:colOff>
      <xdr:row>37</xdr:row>
      <xdr:rowOff>102507</xdr:rowOff>
    </xdr:to>
    <xdr:sp macro="" textlink="">
      <xdr:nvSpPr>
        <xdr:cNvPr id="68" name="フローチャート: 判断 67"/>
        <xdr:cNvSpPr/>
      </xdr:nvSpPr>
      <xdr:spPr>
        <a:xfrm>
          <a:off x="965200" y="62035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74" name="楕円 73"/>
        <xdr:cNvSpPr/>
      </xdr:nvSpPr>
      <xdr:spPr>
        <a:xfrm>
          <a:off x="4036060" y="645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60977</xdr:rowOff>
    </xdr:from>
    <xdr:ext cx="405111" cy="259045"/>
    <xdr:sp macro="" textlink="">
      <xdr:nvSpPr>
        <xdr:cNvPr id="75" name="【図書館】&#10;有形固定資産減価償却率該当値テキスト"/>
        <xdr:cNvSpPr txBox="1"/>
      </xdr:nvSpPr>
      <xdr:spPr>
        <a:xfrm>
          <a:off x="4124960"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49893</xdr:rowOff>
    </xdr:from>
    <xdr:to>
      <xdr:col>20</xdr:col>
      <xdr:colOff>38100</xdr:colOff>
      <xdr:row>38</xdr:row>
      <xdr:rowOff>151493</xdr:rowOff>
    </xdr:to>
    <xdr:sp macro="" textlink="">
      <xdr:nvSpPr>
        <xdr:cNvPr id="76" name="楕円 75"/>
        <xdr:cNvSpPr/>
      </xdr:nvSpPr>
      <xdr:spPr>
        <a:xfrm>
          <a:off x="3312160" y="64202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100693</xdr:rowOff>
    </xdr:from>
    <xdr:to>
      <xdr:col>24</xdr:col>
      <xdr:colOff>63500</xdr:colOff>
      <xdr:row>38</xdr:row>
      <xdr:rowOff>133350</xdr:rowOff>
    </xdr:to>
    <xdr:cxnSp macro="">
      <xdr:nvCxnSpPr>
        <xdr:cNvPr id="77" name="直線コネクタ 76"/>
        <xdr:cNvCxnSpPr/>
      </xdr:nvCxnSpPr>
      <xdr:spPr>
        <a:xfrm>
          <a:off x="3355340" y="6471013"/>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17235</xdr:rowOff>
    </xdr:from>
    <xdr:to>
      <xdr:col>15</xdr:col>
      <xdr:colOff>101600</xdr:colOff>
      <xdr:row>38</xdr:row>
      <xdr:rowOff>118835</xdr:rowOff>
    </xdr:to>
    <xdr:sp macro="" textlink="">
      <xdr:nvSpPr>
        <xdr:cNvPr id="78" name="楕円 77"/>
        <xdr:cNvSpPr/>
      </xdr:nvSpPr>
      <xdr:spPr>
        <a:xfrm>
          <a:off x="2514600" y="638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68035</xdr:rowOff>
    </xdr:from>
    <xdr:to>
      <xdr:col>19</xdr:col>
      <xdr:colOff>177800</xdr:colOff>
      <xdr:row>38</xdr:row>
      <xdr:rowOff>100693</xdr:rowOff>
    </xdr:to>
    <xdr:cxnSp macro="">
      <xdr:nvCxnSpPr>
        <xdr:cNvPr id="79" name="直線コネクタ 78"/>
        <xdr:cNvCxnSpPr/>
      </xdr:nvCxnSpPr>
      <xdr:spPr>
        <a:xfrm>
          <a:off x="2565400" y="6438355"/>
          <a:ext cx="78994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156028</xdr:rowOff>
    </xdr:from>
    <xdr:to>
      <xdr:col>10</xdr:col>
      <xdr:colOff>165100</xdr:colOff>
      <xdr:row>38</xdr:row>
      <xdr:rowOff>86178</xdr:rowOff>
    </xdr:to>
    <xdr:sp macro="" textlink="">
      <xdr:nvSpPr>
        <xdr:cNvPr id="80" name="楕円 79"/>
        <xdr:cNvSpPr/>
      </xdr:nvSpPr>
      <xdr:spPr>
        <a:xfrm>
          <a:off x="1739900" y="63587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35378</xdr:rowOff>
    </xdr:from>
    <xdr:to>
      <xdr:col>15</xdr:col>
      <xdr:colOff>50800</xdr:colOff>
      <xdr:row>38</xdr:row>
      <xdr:rowOff>68035</xdr:rowOff>
    </xdr:to>
    <xdr:cxnSp macro="">
      <xdr:nvCxnSpPr>
        <xdr:cNvPr id="81" name="直線コネクタ 80"/>
        <xdr:cNvCxnSpPr/>
      </xdr:nvCxnSpPr>
      <xdr:spPr>
        <a:xfrm>
          <a:off x="1790700" y="6405698"/>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123372</xdr:rowOff>
    </xdr:from>
    <xdr:to>
      <xdr:col>6</xdr:col>
      <xdr:colOff>38100</xdr:colOff>
      <xdr:row>38</xdr:row>
      <xdr:rowOff>53522</xdr:rowOff>
    </xdr:to>
    <xdr:sp macro="" textlink="">
      <xdr:nvSpPr>
        <xdr:cNvPr id="82" name="楕円 81"/>
        <xdr:cNvSpPr/>
      </xdr:nvSpPr>
      <xdr:spPr>
        <a:xfrm>
          <a:off x="965200" y="63260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2722</xdr:rowOff>
    </xdr:from>
    <xdr:to>
      <xdr:col>10</xdr:col>
      <xdr:colOff>114300</xdr:colOff>
      <xdr:row>38</xdr:row>
      <xdr:rowOff>35378</xdr:rowOff>
    </xdr:to>
    <xdr:cxnSp macro="">
      <xdr:nvCxnSpPr>
        <xdr:cNvPr id="83" name="直線コネクタ 82"/>
        <xdr:cNvCxnSpPr/>
      </xdr:nvCxnSpPr>
      <xdr:spPr>
        <a:xfrm>
          <a:off x="1008380" y="6373042"/>
          <a:ext cx="78232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4" name="n_1aveValue【図書館】&#10;有形固定資産減価償却率"/>
        <xdr:cNvSpPr txBox="1"/>
      </xdr:nvSpPr>
      <xdr:spPr>
        <a:xfrm>
          <a:off x="3170564" y="599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140261</xdr:rowOff>
    </xdr:from>
    <xdr:ext cx="405111" cy="259045"/>
    <xdr:sp macro="" textlink="">
      <xdr:nvSpPr>
        <xdr:cNvPr id="85" name="n_2aveValue【図書館】&#10;有形固定資産減価償却率"/>
        <xdr:cNvSpPr txBox="1"/>
      </xdr:nvSpPr>
      <xdr:spPr>
        <a:xfrm>
          <a:off x="2385704" y="600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61100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119034</xdr:rowOff>
    </xdr:from>
    <xdr:ext cx="405111" cy="259045"/>
    <xdr:sp macro="" textlink="">
      <xdr:nvSpPr>
        <xdr:cNvPr id="87" name="n_4aveValue【図書館】&#10;有形固定資産減価償却率"/>
        <xdr:cNvSpPr txBox="1"/>
      </xdr:nvSpPr>
      <xdr:spPr>
        <a:xfrm>
          <a:off x="836304" y="59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142620</xdr:rowOff>
    </xdr:from>
    <xdr:ext cx="405111" cy="259045"/>
    <xdr:sp macro="" textlink="">
      <xdr:nvSpPr>
        <xdr:cNvPr id="88" name="n_1mainValue【図書館】&#10;有形固定資産減価償却率"/>
        <xdr:cNvSpPr txBox="1"/>
      </xdr:nvSpPr>
      <xdr:spPr>
        <a:xfrm>
          <a:off x="3170564" y="6512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109962</xdr:rowOff>
    </xdr:from>
    <xdr:ext cx="405111" cy="259045"/>
    <xdr:sp macro="" textlink="">
      <xdr:nvSpPr>
        <xdr:cNvPr id="89" name="n_2mainValue【図書館】&#10;有形固定資産減価償却率"/>
        <xdr:cNvSpPr txBox="1"/>
      </xdr:nvSpPr>
      <xdr:spPr>
        <a:xfrm>
          <a:off x="2385704" y="6480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77305</xdr:rowOff>
    </xdr:from>
    <xdr:ext cx="405111" cy="259045"/>
    <xdr:sp macro="" textlink="">
      <xdr:nvSpPr>
        <xdr:cNvPr id="90" name="n_3mainValue【図書館】&#10;有形固定資産減価償却率"/>
        <xdr:cNvSpPr txBox="1"/>
      </xdr:nvSpPr>
      <xdr:spPr>
        <a:xfrm>
          <a:off x="1611004" y="644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44649</xdr:rowOff>
    </xdr:from>
    <xdr:ext cx="405111" cy="259045"/>
    <xdr:sp macro="" textlink="">
      <xdr:nvSpPr>
        <xdr:cNvPr id="91" name="n_4mainValue【図書館】&#10;有形固定資産減価償却率"/>
        <xdr:cNvSpPr txBox="1"/>
      </xdr:nvSpPr>
      <xdr:spPr>
        <a:xfrm>
          <a:off x="836304" y="641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35378</xdr:rowOff>
    </xdr:from>
    <xdr:to>
      <xdr:col>54</xdr:col>
      <xdr:colOff>189865</xdr:colOff>
      <xdr:row>42</xdr:row>
      <xdr:rowOff>27215</xdr:rowOff>
    </xdr:to>
    <xdr:cxnSp macro="">
      <xdr:nvCxnSpPr>
        <xdr:cNvPr id="117" name="直線コネクタ 116"/>
        <xdr:cNvCxnSpPr/>
      </xdr:nvCxnSpPr>
      <xdr:spPr>
        <a:xfrm flipV="1">
          <a:off x="9219565" y="5567498"/>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8" name="【図書館】&#10;一人当たり面積最小値テキスト"/>
        <xdr:cNvSpPr txBox="1"/>
      </xdr:nvSpPr>
      <xdr:spPr>
        <a:xfrm>
          <a:off x="9258300" y="707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9" name="直線コネクタ 118"/>
        <xdr:cNvCxnSpPr/>
      </xdr:nvCxnSpPr>
      <xdr:spPr>
        <a:xfrm>
          <a:off x="9154160" y="7068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153505</xdr:rowOff>
    </xdr:from>
    <xdr:ext cx="469744" cy="259045"/>
    <xdr:sp macro="" textlink="">
      <xdr:nvSpPr>
        <xdr:cNvPr id="120" name="【図書館】&#10;一人当たり面積最大値テキスト"/>
        <xdr:cNvSpPr txBox="1"/>
      </xdr:nvSpPr>
      <xdr:spPr>
        <a:xfrm>
          <a:off x="9258300" y="535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35378</xdr:rowOff>
    </xdr:from>
    <xdr:to>
      <xdr:col>55</xdr:col>
      <xdr:colOff>88900</xdr:colOff>
      <xdr:row>33</xdr:row>
      <xdr:rowOff>35378</xdr:rowOff>
    </xdr:to>
    <xdr:cxnSp macro="">
      <xdr:nvCxnSpPr>
        <xdr:cNvPr id="121" name="直線コネクタ 120"/>
        <xdr:cNvCxnSpPr/>
      </xdr:nvCxnSpPr>
      <xdr:spPr>
        <a:xfrm>
          <a:off x="9154160" y="55674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7455</xdr:rowOff>
    </xdr:from>
    <xdr:ext cx="469744" cy="259045"/>
    <xdr:sp macro="" textlink="">
      <xdr:nvSpPr>
        <xdr:cNvPr id="122" name="【図書館】&#10;一人当たり面積平均値テキスト"/>
        <xdr:cNvSpPr txBox="1"/>
      </xdr:nvSpPr>
      <xdr:spPr>
        <a:xfrm>
          <a:off x="9258300" y="6377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156028</xdr:rowOff>
    </xdr:from>
    <xdr:to>
      <xdr:col>55</xdr:col>
      <xdr:colOff>50800</xdr:colOff>
      <xdr:row>39</xdr:row>
      <xdr:rowOff>86178</xdr:rowOff>
    </xdr:to>
    <xdr:sp macro="" textlink="">
      <xdr:nvSpPr>
        <xdr:cNvPr id="123" name="フローチャート: 判断 122"/>
        <xdr:cNvSpPr/>
      </xdr:nvSpPr>
      <xdr:spPr>
        <a:xfrm>
          <a:off x="9192260" y="65263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123372</xdr:rowOff>
    </xdr:from>
    <xdr:to>
      <xdr:col>50</xdr:col>
      <xdr:colOff>165100</xdr:colOff>
      <xdr:row>39</xdr:row>
      <xdr:rowOff>53522</xdr:rowOff>
    </xdr:to>
    <xdr:sp macro="" textlink="">
      <xdr:nvSpPr>
        <xdr:cNvPr id="124" name="フローチャート: 判断 123"/>
        <xdr:cNvSpPr/>
      </xdr:nvSpPr>
      <xdr:spPr>
        <a:xfrm>
          <a:off x="8445500" y="6493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5" name="フローチャート: 判断 124"/>
        <xdr:cNvSpPr/>
      </xdr:nvSpPr>
      <xdr:spPr>
        <a:xfrm>
          <a:off x="7670800" y="651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156028</xdr:rowOff>
    </xdr:from>
    <xdr:to>
      <xdr:col>41</xdr:col>
      <xdr:colOff>101600</xdr:colOff>
      <xdr:row>39</xdr:row>
      <xdr:rowOff>86178</xdr:rowOff>
    </xdr:to>
    <xdr:sp macro="" textlink="">
      <xdr:nvSpPr>
        <xdr:cNvPr id="126" name="フローチャート: 判断 125"/>
        <xdr:cNvSpPr/>
      </xdr:nvSpPr>
      <xdr:spPr>
        <a:xfrm>
          <a:off x="6873240" y="65263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156028</xdr:rowOff>
    </xdr:from>
    <xdr:to>
      <xdr:col>36</xdr:col>
      <xdr:colOff>165100</xdr:colOff>
      <xdr:row>39</xdr:row>
      <xdr:rowOff>86178</xdr:rowOff>
    </xdr:to>
    <xdr:sp macro="" textlink="">
      <xdr:nvSpPr>
        <xdr:cNvPr id="127" name="フローチャート: 判断 126"/>
        <xdr:cNvSpPr/>
      </xdr:nvSpPr>
      <xdr:spPr>
        <a:xfrm>
          <a:off x="6098540" y="65263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33" name="楕円 132"/>
        <xdr:cNvSpPr/>
      </xdr:nvSpPr>
      <xdr:spPr>
        <a:xfrm>
          <a:off x="9192260" y="67021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142620</xdr:rowOff>
    </xdr:from>
    <xdr:ext cx="469744" cy="259045"/>
    <xdr:sp macro="" textlink="">
      <xdr:nvSpPr>
        <xdr:cNvPr id="134" name="【図書館】&#10;一人当たり面積該当値テキスト"/>
        <xdr:cNvSpPr txBox="1"/>
      </xdr:nvSpPr>
      <xdr:spPr>
        <a:xfrm>
          <a:off x="9258300" y="668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164193</xdr:rowOff>
    </xdr:from>
    <xdr:to>
      <xdr:col>50</xdr:col>
      <xdr:colOff>165100</xdr:colOff>
      <xdr:row>40</xdr:row>
      <xdr:rowOff>94343</xdr:rowOff>
    </xdr:to>
    <xdr:sp macro="" textlink="">
      <xdr:nvSpPr>
        <xdr:cNvPr id="135" name="楕円 134"/>
        <xdr:cNvSpPr/>
      </xdr:nvSpPr>
      <xdr:spPr>
        <a:xfrm>
          <a:off x="8445500" y="67021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43543</xdr:rowOff>
    </xdr:from>
    <xdr:to>
      <xdr:col>55</xdr:col>
      <xdr:colOff>0</xdr:colOff>
      <xdr:row>40</xdr:row>
      <xdr:rowOff>43543</xdr:rowOff>
    </xdr:to>
    <xdr:cxnSp macro="">
      <xdr:nvCxnSpPr>
        <xdr:cNvPr id="136" name="直線コネクタ 135"/>
        <xdr:cNvCxnSpPr/>
      </xdr:nvCxnSpPr>
      <xdr:spPr>
        <a:xfrm>
          <a:off x="8496300" y="6749143"/>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37" name="楕円 136"/>
        <xdr:cNvSpPr/>
      </xdr:nvSpPr>
      <xdr:spPr>
        <a:xfrm>
          <a:off x="7670800" y="67021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43543</xdr:rowOff>
    </xdr:from>
    <xdr:to>
      <xdr:col>50</xdr:col>
      <xdr:colOff>114300</xdr:colOff>
      <xdr:row>40</xdr:row>
      <xdr:rowOff>43543</xdr:rowOff>
    </xdr:to>
    <xdr:cxnSp macro="">
      <xdr:nvCxnSpPr>
        <xdr:cNvPr id="138" name="直線コネクタ 137"/>
        <xdr:cNvCxnSpPr/>
      </xdr:nvCxnSpPr>
      <xdr:spPr>
        <a:xfrm>
          <a:off x="7713980" y="674914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164193</xdr:rowOff>
    </xdr:from>
    <xdr:to>
      <xdr:col>41</xdr:col>
      <xdr:colOff>101600</xdr:colOff>
      <xdr:row>40</xdr:row>
      <xdr:rowOff>94343</xdr:rowOff>
    </xdr:to>
    <xdr:sp macro="" textlink="">
      <xdr:nvSpPr>
        <xdr:cNvPr id="139" name="楕円 138"/>
        <xdr:cNvSpPr/>
      </xdr:nvSpPr>
      <xdr:spPr>
        <a:xfrm>
          <a:off x="6873240" y="67021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43543</xdr:rowOff>
    </xdr:from>
    <xdr:to>
      <xdr:col>45</xdr:col>
      <xdr:colOff>177800</xdr:colOff>
      <xdr:row>40</xdr:row>
      <xdr:rowOff>43543</xdr:rowOff>
    </xdr:to>
    <xdr:cxnSp macro="">
      <xdr:nvCxnSpPr>
        <xdr:cNvPr id="140" name="直線コネクタ 139"/>
        <xdr:cNvCxnSpPr/>
      </xdr:nvCxnSpPr>
      <xdr:spPr>
        <a:xfrm>
          <a:off x="6924040" y="674914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164193</xdr:rowOff>
    </xdr:from>
    <xdr:to>
      <xdr:col>36</xdr:col>
      <xdr:colOff>165100</xdr:colOff>
      <xdr:row>40</xdr:row>
      <xdr:rowOff>94343</xdr:rowOff>
    </xdr:to>
    <xdr:sp macro="" textlink="">
      <xdr:nvSpPr>
        <xdr:cNvPr id="141" name="楕円 140"/>
        <xdr:cNvSpPr/>
      </xdr:nvSpPr>
      <xdr:spPr>
        <a:xfrm>
          <a:off x="6098540" y="67021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43543</xdr:rowOff>
    </xdr:from>
    <xdr:to>
      <xdr:col>41</xdr:col>
      <xdr:colOff>50800</xdr:colOff>
      <xdr:row>40</xdr:row>
      <xdr:rowOff>43543</xdr:rowOff>
    </xdr:to>
    <xdr:cxnSp macro="">
      <xdr:nvCxnSpPr>
        <xdr:cNvPr id="142" name="直線コネクタ 141"/>
        <xdr:cNvCxnSpPr/>
      </xdr:nvCxnSpPr>
      <xdr:spPr>
        <a:xfrm>
          <a:off x="6149340" y="674914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70049</xdr:rowOff>
    </xdr:from>
    <xdr:ext cx="469744" cy="259045"/>
    <xdr:sp macro="" textlink="">
      <xdr:nvSpPr>
        <xdr:cNvPr id="143" name="n_1aveValue【図書館】&#10;一人当たり面積"/>
        <xdr:cNvSpPr txBox="1"/>
      </xdr:nvSpPr>
      <xdr:spPr>
        <a:xfrm>
          <a:off x="8271587" y="62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4" name="n_2aveValue【図書館】&#10;一人当たり面積"/>
        <xdr:cNvSpPr txBox="1"/>
      </xdr:nvSpPr>
      <xdr:spPr>
        <a:xfrm>
          <a:off x="750958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102705</xdr:rowOff>
    </xdr:from>
    <xdr:ext cx="469744" cy="259045"/>
    <xdr:sp macro="" textlink="">
      <xdr:nvSpPr>
        <xdr:cNvPr id="145" name="n_3aveValue【図書館】&#10;一人当たり面積"/>
        <xdr:cNvSpPr txBox="1"/>
      </xdr:nvSpPr>
      <xdr:spPr>
        <a:xfrm>
          <a:off x="6712027" y="630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102705</xdr:rowOff>
    </xdr:from>
    <xdr:ext cx="469744" cy="259045"/>
    <xdr:sp macro="" textlink="">
      <xdr:nvSpPr>
        <xdr:cNvPr id="146" name="n_4aveValue【図書館】&#10;一人当たり面積"/>
        <xdr:cNvSpPr txBox="1"/>
      </xdr:nvSpPr>
      <xdr:spPr>
        <a:xfrm>
          <a:off x="5937327" y="630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85470</xdr:rowOff>
    </xdr:from>
    <xdr:ext cx="469744" cy="259045"/>
    <xdr:sp macro="" textlink="">
      <xdr:nvSpPr>
        <xdr:cNvPr id="147" name="n_1mainValue【図書館】&#10;一人当たり面積"/>
        <xdr:cNvSpPr txBox="1"/>
      </xdr:nvSpPr>
      <xdr:spPr>
        <a:xfrm>
          <a:off x="827158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85470</xdr:rowOff>
    </xdr:from>
    <xdr:ext cx="469744" cy="259045"/>
    <xdr:sp macro="" textlink="">
      <xdr:nvSpPr>
        <xdr:cNvPr id="148" name="n_2mainValue【図書館】&#10;一人当たり面積"/>
        <xdr:cNvSpPr txBox="1"/>
      </xdr:nvSpPr>
      <xdr:spPr>
        <a:xfrm>
          <a:off x="750958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85470</xdr:rowOff>
    </xdr:from>
    <xdr:ext cx="469744" cy="259045"/>
    <xdr:sp macro="" textlink="">
      <xdr:nvSpPr>
        <xdr:cNvPr id="149" name="n_3mainValue【図書館】&#10;一人当たり面積"/>
        <xdr:cNvSpPr txBox="1"/>
      </xdr:nvSpPr>
      <xdr:spPr>
        <a:xfrm>
          <a:off x="671202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85470</xdr:rowOff>
    </xdr:from>
    <xdr:ext cx="469744" cy="259045"/>
    <xdr:sp macro="" textlink="">
      <xdr:nvSpPr>
        <xdr:cNvPr id="150" name="n_4mainValue【図書館】&#10;一人当たり面積"/>
        <xdr:cNvSpPr txBox="1"/>
      </xdr:nvSpPr>
      <xdr:spPr>
        <a:xfrm>
          <a:off x="593732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55245</xdr:rowOff>
    </xdr:from>
    <xdr:to>
      <xdr:col>24</xdr:col>
      <xdr:colOff>62865</xdr:colOff>
      <xdr:row>63</xdr:row>
      <xdr:rowOff>150495</xdr:rowOff>
    </xdr:to>
    <xdr:cxnSp macro="">
      <xdr:nvCxnSpPr>
        <xdr:cNvPr id="175" name="直線コネクタ 174"/>
        <xdr:cNvCxnSpPr/>
      </xdr:nvCxnSpPr>
      <xdr:spPr>
        <a:xfrm flipV="1">
          <a:off x="4086225" y="9275445"/>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76" name="【体育館・プール】&#10;有形固定資産減価償却率最小値テキスト"/>
        <xdr:cNvSpPr txBox="1"/>
      </xdr:nvSpPr>
      <xdr:spPr>
        <a:xfrm>
          <a:off x="4124960"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77" name="直線コネクタ 176"/>
        <xdr:cNvCxnSpPr/>
      </xdr:nvCxnSpPr>
      <xdr:spPr>
        <a:xfrm>
          <a:off x="4020820" y="10711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1922</xdr:rowOff>
    </xdr:from>
    <xdr:ext cx="405111" cy="259045"/>
    <xdr:sp macro="" textlink="">
      <xdr:nvSpPr>
        <xdr:cNvPr id="178" name="【体育館・プール】&#10;有形固定資産減価償却率最大値テキスト"/>
        <xdr:cNvSpPr txBox="1"/>
      </xdr:nvSpPr>
      <xdr:spPr>
        <a:xfrm>
          <a:off x="4124960" y="9054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55245</xdr:rowOff>
    </xdr:from>
    <xdr:to>
      <xdr:col>24</xdr:col>
      <xdr:colOff>152400</xdr:colOff>
      <xdr:row>55</xdr:row>
      <xdr:rowOff>55245</xdr:rowOff>
    </xdr:to>
    <xdr:cxnSp macro="">
      <xdr:nvCxnSpPr>
        <xdr:cNvPr id="179" name="直線コネクタ 178"/>
        <xdr:cNvCxnSpPr/>
      </xdr:nvCxnSpPr>
      <xdr:spPr>
        <a:xfrm>
          <a:off x="4020820" y="92754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160672</xdr:rowOff>
    </xdr:from>
    <xdr:ext cx="405111" cy="259045"/>
    <xdr:sp macro="" textlink="">
      <xdr:nvSpPr>
        <xdr:cNvPr id="180" name="【体育館・プール】&#10;有形固定資産減価償却率平均値テキスト"/>
        <xdr:cNvSpPr txBox="1"/>
      </xdr:nvSpPr>
      <xdr:spPr>
        <a:xfrm>
          <a:off x="4124960" y="9883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81" name="フローチャート: 判断 180"/>
        <xdr:cNvSpPr/>
      </xdr:nvSpPr>
      <xdr:spPr>
        <a:xfrm>
          <a:off x="4036060" y="1002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2" name="フローチャート: 判断 181"/>
        <xdr:cNvSpPr/>
      </xdr:nvSpPr>
      <xdr:spPr>
        <a:xfrm>
          <a:off x="3312160" y="10011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83" name="フローチャート: 判断 182"/>
        <xdr:cNvSpPr/>
      </xdr:nvSpPr>
      <xdr:spPr>
        <a:xfrm>
          <a:off x="251460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4" name="フローチャート: 判断 183"/>
        <xdr:cNvSpPr/>
      </xdr:nvSpPr>
      <xdr:spPr>
        <a:xfrm>
          <a:off x="1739900" y="9984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5" name="フローチャート: 判断 184"/>
        <xdr:cNvSpPr/>
      </xdr:nvSpPr>
      <xdr:spPr>
        <a:xfrm>
          <a:off x="965200" y="99580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162560</xdr:rowOff>
    </xdr:from>
    <xdr:to>
      <xdr:col>24</xdr:col>
      <xdr:colOff>114300</xdr:colOff>
      <xdr:row>61</xdr:row>
      <xdr:rowOff>92710</xdr:rowOff>
    </xdr:to>
    <xdr:sp macro="" textlink="">
      <xdr:nvSpPr>
        <xdr:cNvPr id="191" name="楕円 190"/>
        <xdr:cNvSpPr/>
      </xdr:nvSpPr>
      <xdr:spPr>
        <a:xfrm>
          <a:off x="4036060" y="10220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140987</xdr:rowOff>
    </xdr:from>
    <xdr:ext cx="405111" cy="259045"/>
    <xdr:sp macro="" textlink="">
      <xdr:nvSpPr>
        <xdr:cNvPr id="192" name="【体育館・プール】&#10;有形固定資産減価償却率該当値テキスト"/>
        <xdr:cNvSpPr txBox="1"/>
      </xdr:nvSpPr>
      <xdr:spPr>
        <a:xfrm>
          <a:off x="4124960"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126365</xdr:rowOff>
    </xdr:from>
    <xdr:to>
      <xdr:col>20</xdr:col>
      <xdr:colOff>38100</xdr:colOff>
      <xdr:row>61</xdr:row>
      <xdr:rowOff>56515</xdr:rowOff>
    </xdr:to>
    <xdr:sp macro="" textlink="">
      <xdr:nvSpPr>
        <xdr:cNvPr id="193" name="楕円 192"/>
        <xdr:cNvSpPr/>
      </xdr:nvSpPr>
      <xdr:spPr>
        <a:xfrm>
          <a:off x="3312160" y="101847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5715</xdr:rowOff>
    </xdr:from>
    <xdr:to>
      <xdr:col>24</xdr:col>
      <xdr:colOff>63500</xdr:colOff>
      <xdr:row>61</xdr:row>
      <xdr:rowOff>41910</xdr:rowOff>
    </xdr:to>
    <xdr:cxnSp macro="">
      <xdr:nvCxnSpPr>
        <xdr:cNvPr id="194" name="直線コネクタ 193"/>
        <xdr:cNvCxnSpPr/>
      </xdr:nvCxnSpPr>
      <xdr:spPr>
        <a:xfrm>
          <a:off x="3355340" y="10231755"/>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124460</xdr:rowOff>
    </xdr:from>
    <xdr:to>
      <xdr:col>15</xdr:col>
      <xdr:colOff>101600</xdr:colOff>
      <xdr:row>61</xdr:row>
      <xdr:rowOff>54610</xdr:rowOff>
    </xdr:to>
    <xdr:sp macro="" textlink="">
      <xdr:nvSpPr>
        <xdr:cNvPr id="195" name="楕円 194"/>
        <xdr:cNvSpPr/>
      </xdr:nvSpPr>
      <xdr:spPr>
        <a:xfrm>
          <a:off x="2514600" y="10182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3810</xdr:rowOff>
    </xdr:from>
    <xdr:to>
      <xdr:col>19</xdr:col>
      <xdr:colOff>177800</xdr:colOff>
      <xdr:row>61</xdr:row>
      <xdr:rowOff>5715</xdr:rowOff>
    </xdr:to>
    <xdr:cxnSp macro="">
      <xdr:nvCxnSpPr>
        <xdr:cNvPr id="196" name="直線コネクタ 195"/>
        <xdr:cNvCxnSpPr/>
      </xdr:nvCxnSpPr>
      <xdr:spPr>
        <a:xfrm>
          <a:off x="2565400" y="10229850"/>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93980</xdr:rowOff>
    </xdr:from>
    <xdr:to>
      <xdr:col>10</xdr:col>
      <xdr:colOff>165100</xdr:colOff>
      <xdr:row>61</xdr:row>
      <xdr:rowOff>24130</xdr:rowOff>
    </xdr:to>
    <xdr:sp macro="" textlink="">
      <xdr:nvSpPr>
        <xdr:cNvPr id="197" name="楕円 196"/>
        <xdr:cNvSpPr/>
      </xdr:nvSpPr>
      <xdr:spPr>
        <a:xfrm>
          <a:off x="1739900" y="10152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144780</xdr:rowOff>
    </xdr:from>
    <xdr:to>
      <xdr:col>15</xdr:col>
      <xdr:colOff>50800</xdr:colOff>
      <xdr:row>61</xdr:row>
      <xdr:rowOff>3810</xdr:rowOff>
    </xdr:to>
    <xdr:cxnSp macro="">
      <xdr:nvCxnSpPr>
        <xdr:cNvPr id="198" name="直線コネクタ 197"/>
        <xdr:cNvCxnSpPr/>
      </xdr:nvCxnSpPr>
      <xdr:spPr>
        <a:xfrm>
          <a:off x="1790700" y="10203180"/>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107315</xdr:rowOff>
    </xdr:from>
    <xdr:to>
      <xdr:col>6</xdr:col>
      <xdr:colOff>38100</xdr:colOff>
      <xdr:row>61</xdr:row>
      <xdr:rowOff>37465</xdr:rowOff>
    </xdr:to>
    <xdr:sp macro="" textlink="">
      <xdr:nvSpPr>
        <xdr:cNvPr id="199" name="楕円 198"/>
        <xdr:cNvSpPr/>
      </xdr:nvSpPr>
      <xdr:spPr>
        <a:xfrm>
          <a:off x="965200" y="101657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144780</xdr:rowOff>
    </xdr:from>
    <xdr:to>
      <xdr:col>10</xdr:col>
      <xdr:colOff>114300</xdr:colOff>
      <xdr:row>60</xdr:row>
      <xdr:rowOff>158115</xdr:rowOff>
    </xdr:to>
    <xdr:cxnSp macro="">
      <xdr:nvCxnSpPr>
        <xdr:cNvPr id="200" name="直線コネクタ 199"/>
        <xdr:cNvCxnSpPr/>
      </xdr:nvCxnSpPr>
      <xdr:spPr>
        <a:xfrm flipV="1">
          <a:off x="1008380" y="10203180"/>
          <a:ext cx="78232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201" name="n_1aveValue【体育館・プール】&#10;有形固定資産減価償却率"/>
        <xdr:cNvSpPr txBox="1"/>
      </xdr:nvSpPr>
      <xdr:spPr>
        <a:xfrm>
          <a:off x="317056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2" name="n_2aveValue【体育館・プール】&#10;有形固定資産減価償却率"/>
        <xdr:cNvSpPr txBox="1"/>
      </xdr:nvSpPr>
      <xdr:spPr>
        <a:xfrm>
          <a:off x="238570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40657</xdr:rowOff>
    </xdr:from>
    <xdr:ext cx="405111" cy="259045"/>
    <xdr:sp macro="" textlink="">
      <xdr:nvSpPr>
        <xdr:cNvPr id="203" name="n_3aveValue【体育館・プール】&#10;有形固定資産減価償却率"/>
        <xdr:cNvSpPr txBox="1"/>
      </xdr:nvSpPr>
      <xdr:spPr>
        <a:xfrm>
          <a:off x="161100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4" name="n_4aveValue【体育館・プール】&#10;有形固定資産減価償却率"/>
        <xdr:cNvSpPr txBox="1"/>
      </xdr:nvSpPr>
      <xdr:spPr>
        <a:xfrm>
          <a:off x="83630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47642</xdr:rowOff>
    </xdr:from>
    <xdr:ext cx="405111" cy="259045"/>
    <xdr:sp macro="" textlink="">
      <xdr:nvSpPr>
        <xdr:cNvPr id="205" name="n_1mainValue【体育館・プール】&#10;有形固定資産減価償却率"/>
        <xdr:cNvSpPr txBox="1"/>
      </xdr:nvSpPr>
      <xdr:spPr>
        <a:xfrm>
          <a:off x="317056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45737</xdr:rowOff>
    </xdr:from>
    <xdr:ext cx="405111" cy="259045"/>
    <xdr:sp macro="" textlink="">
      <xdr:nvSpPr>
        <xdr:cNvPr id="206" name="n_2mainValue【体育館・プール】&#10;有形固定資産減価償却率"/>
        <xdr:cNvSpPr txBox="1"/>
      </xdr:nvSpPr>
      <xdr:spPr>
        <a:xfrm>
          <a:off x="238570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15257</xdr:rowOff>
    </xdr:from>
    <xdr:ext cx="405111" cy="259045"/>
    <xdr:sp macro="" textlink="">
      <xdr:nvSpPr>
        <xdr:cNvPr id="207" name="n_3mainValue【体育館・プール】&#10;有形固定資産減価償却率"/>
        <xdr:cNvSpPr txBox="1"/>
      </xdr:nvSpPr>
      <xdr:spPr>
        <a:xfrm>
          <a:off x="1611004" y="1024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28592</xdr:rowOff>
    </xdr:from>
    <xdr:ext cx="405111" cy="259045"/>
    <xdr:sp macro="" textlink="">
      <xdr:nvSpPr>
        <xdr:cNvPr id="208" name="n_4mainValue【体育館・プール】&#10;有形固定資産減価償却率"/>
        <xdr:cNvSpPr txBox="1"/>
      </xdr:nvSpPr>
      <xdr:spPr>
        <a:xfrm>
          <a:off x="83630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xdr:cNvCxnSpPr/>
      </xdr:nvCxnSpPr>
      <xdr:spPr>
        <a:xfrm flipV="1">
          <a:off x="9219565" y="955167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xdr:cNvSpPr txBox="1"/>
      </xdr:nvSpPr>
      <xdr:spPr>
        <a:xfrm>
          <a:off x="925830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915416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xdr:cNvSpPr txBox="1"/>
      </xdr:nvSpPr>
      <xdr:spPr>
        <a:xfrm>
          <a:off x="9258300" y="933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xdr:cNvCxnSpPr/>
      </xdr:nvCxnSpPr>
      <xdr:spPr>
        <a:xfrm>
          <a:off x="9154160" y="9551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49547</xdr:rowOff>
    </xdr:from>
    <xdr:ext cx="469744" cy="259045"/>
    <xdr:sp macro="" textlink="">
      <xdr:nvSpPr>
        <xdr:cNvPr id="237" name="【体育館・プール】&#10;一人当たり面積平均値テキスト"/>
        <xdr:cNvSpPr txBox="1"/>
      </xdr:nvSpPr>
      <xdr:spPr>
        <a:xfrm>
          <a:off x="9258300" y="10275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8" name="フローチャート: 判断 237"/>
        <xdr:cNvSpPr/>
      </xdr:nvSpPr>
      <xdr:spPr>
        <a:xfrm>
          <a:off x="9192260" y="10297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xdr:cNvSpPr/>
      </xdr:nvSpPr>
      <xdr:spPr>
        <a:xfrm>
          <a:off x="844550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78740</xdr:rowOff>
    </xdr:from>
    <xdr:to>
      <xdr:col>46</xdr:col>
      <xdr:colOff>38100</xdr:colOff>
      <xdr:row>62</xdr:row>
      <xdr:rowOff>8890</xdr:rowOff>
    </xdr:to>
    <xdr:sp macro="" textlink="">
      <xdr:nvSpPr>
        <xdr:cNvPr id="240" name="フローチャート: 判断 239"/>
        <xdr:cNvSpPr/>
      </xdr:nvSpPr>
      <xdr:spPr>
        <a:xfrm>
          <a:off x="7670800" y="10304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41" name="フローチャート: 判断 240"/>
        <xdr:cNvSpPr/>
      </xdr:nvSpPr>
      <xdr:spPr>
        <a:xfrm>
          <a:off x="6873240" y="1030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93980</xdr:rowOff>
    </xdr:from>
    <xdr:to>
      <xdr:col>36</xdr:col>
      <xdr:colOff>165100</xdr:colOff>
      <xdr:row>62</xdr:row>
      <xdr:rowOff>24130</xdr:rowOff>
    </xdr:to>
    <xdr:sp macro="" textlink="">
      <xdr:nvSpPr>
        <xdr:cNvPr id="242" name="フローチャート: 判断 241"/>
        <xdr:cNvSpPr/>
      </xdr:nvSpPr>
      <xdr:spPr>
        <a:xfrm>
          <a:off x="6098540" y="1032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55880</xdr:rowOff>
    </xdr:from>
    <xdr:to>
      <xdr:col>55</xdr:col>
      <xdr:colOff>50800</xdr:colOff>
      <xdr:row>61</xdr:row>
      <xdr:rowOff>157480</xdr:rowOff>
    </xdr:to>
    <xdr:sp macro="" textlink="">
      <xdr:nvSpPr>
        <xdr:cNvPr id="248" name="楕円 247"/>
        <xdr:cNvSpPr/>
      </xdr:nvSpPr>
      <xdr:spPr>
        <a:xfrm>
          <a:off x="9192260" y="102819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78757</xdr:rowOff>
    </xdr:from>
    <xdr:ext cx="469744" cy="259045"/>
    <xdr:sp macro="" textlink="">
      <xdr:nvSpPr>
        <xdr:cNvPr id="249" name="【体育館・プール】&#10;一人当たり面積該当値テキスト"/>
        <xdr:cNvSpPr txBox="1"/>
      </xdr:nvSpPr>
      <xdr:spPr>
        <a:xfrm>
          <a:off x="9258300" y="1013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55880</xdr:rowOff>
    </xdr:from>
    <xdr:to>
      <xdr:col>50</xdr:col>
      <xdr:colOff>165100</xdr:colOff>
      <xdr:row>61</xdr:row>
      <xdr:rowOff>157480</xdr:rowOff>
    </xdr:to>
    <xdr:sp macro="" textlink="">
      <xdr:nvSpPr>
        <xdr:cNvPr id="250" name="楕円 249"/>
        <xdr:cNvSpPr/>
      </xdr:nvSpPr>
      <xdr:spPr>
        <a:xfrm>
          <a:off x="8445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106680</xdr:rowOff>
    </xdr:from>
    <xdr:to>
      <xdr:col>55</xdr:col>
      <xdr:colOff>0</xdr:colOff>
      <xdr:row>61</xdr:row>
      <xdr:rowOff>106680</xdr:rowOff>
    </xdr:to>
    <xdr:cxnSp macro="">
      <xdr:nvCxnSpPr>
        <xdr:cNvPr id="251" name="直線コネクタ 250"/>
        <xdr:cNvCxnSpPr/>
      </xdr:nvCxnSpPr>
      <xdr:spPr>
        <a:xfrm>
          <a:off x="8496300" y="103327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52" name="楕円 251"/>
        <xdr:cNvSpPr/>
      </xdr:nvSpPr>
      <xdr:spPr>
        <a:xfrm>
          <a:off x="7670800" y="10278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102870</xdr:rowOff>
    </xdr:from>
    <xdr:to>
      <xdr:col>50</xdr:col>
      <xdr:colOff>114300</xdr:colOff>
      <xdr:row>61</xdr:row>
      <xdr:rowOff>106680</xdr:rowOff>
    </xdr:to>
    <xdr:cxnSp macro="">
      <xdr:nvCxnSpPr>
        <xdr:cNvPr id="253" name="直線コネクタ 252"/>
        <xdr:cNvCxnSpPr/>
      </xdr:nvCxnSpPr>
      <xdr:spPr>
        <a:xfrm>
          <a:off x="7713980" y="1032891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52070</xdr:rowOff>
    </xdr:from>
    <xdr:to>
      <xdr:col>41</xdr:col>
      <xdr:colOff>101600</xdr:colOff>
      <xdr:row>61</xdr:row>
      <xdr:rowOff>153670</xdr:rowOff>
    </xdr:to>
    <xdr:sp macro="" textlink="">
      <xdr:nvSpPr>
        <xdr:cNvPr id="254" name="楕円 253"/>
        <xdr:cNvSpPr/>
      </xdr:nvSpPr>
      <xdr:spPr>
        <a:xfrm>
          <a:off x="687324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102870</xdr:rowOff>
    </xdr:from>
    <xdr:to>
      <xdr:col>45</xdr:col>
      <xdr:colOff>177800</xdr:colOff>
      <xdr:row>61</xdr:row>
      <xdr:rowOff>102870</xdr:rowOff>
    </xdr:to>
    <xdr:cxnSp macro="">
      <xdr:nvCxnSpPr>
        <xdr:cNvPr id="255" name="直線コネクタ 254"/>
        <xdr:cNvCxnSpPr/>
      </xdr:nvCxnSpPr>
      <xdr:spPr>
        <a:xfrm>
          <a:off x="6924040" y="103289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55880</xdr:rowOff>
    </xdr:from>
    <xdr:to>
      <xdr:col>36</xdr:col>
      <xdr:colOff>165100</xdr:colOff>
      <xdr:row>61</xdr:row>
      <xdr:rowOff>157480</xdr:rowOff>
    </xdr:to>
    <xdr:sp macro="" textlink="">
      <xdr:nvSpPr>
        <xdr:cNvPr id="256" name="楕円 255"/>
        <xdr:cNvSpPr/>
      </xdr:nvSpPr>
      <xdr:spPr>
        <a:xfrm>
          <a:off x="609854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102870</xdr:rowOff>
    </xdr:from>
    <xdr:to>
      <xdr:col>41</xdr:col>
      <xdr:colOff>50800</xdr:colOff>
      <xdr:row>61</xdr:row>
      <xdr:rowOff>106680</xdr:rowOff>
    </xdr:to>
    <xdr:cxnSp macro="">
      <xdr:nvCxnSpPr>
        <xdr:cNvPr id="257" name="直線コネクタ 256"/>
        <xdr:cNvCxnSpPr/>
      </xdr:nvCxnSpPr>
      <xdr:spPr>
        <a:xfrm flipV="1">
          <a:off x="6149340" y="1032891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58" name="n_1aveValue【体育館・プール】&#10;一人当たり面積"/>
        <xdr:cNvSpPr txBox="1"/>
      </xdr:nvSpPr>
      <xdr:spPr>
        <a:xfrm>
          <a:off x="827158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17</xdr:rowOff>
    </xdr:from>
    <xdr:ext cx="469744" cy="259045"/>
    <xdr:sp macro="" textlink="">
      <xdr:nvSpPr>
        <xdr:cNvPr id="259" name="n_2aveValue【体育館・プール】&#10;一人当たり面積"/>
        <xdr:cNvSpPr txBox="1"/>
      </xdr:nvSpPr>
      <xdr:spPr>
        <a:xfrm>
          <a:off x="750958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3827</xdr:rowOff>
    </xdr:from>
    <xdr:ext cx="469744" cy="259045"/>
    <xdr:sp macro="" textlink="">
      <xdr:nvSpPr>
        <xdr:cNvPr id="260" name="n_3aveValue【体育館・プール】&#10;一人当たり面積"/>
        <xdr:cNvSpPr txBox="1"/>
      </xdr:nvSpPr>
      <xdr:spPr>
        <a:xfrm>
          <a:off x="67120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15257</xdr:rowOff>
    </xdr:from>
    <xdr:ext cx="469744" cy="259045"/>
    <xdr:sp macro="" textlink="">
      <xdr:nvSpPr>
        <xdr:cNvPr id="261" name="n_4aveValue【体育館・プール】&#10;一人当たり面積"/>
        <xdr:cNvSpPr txBox="1"/>
      </xdr:nvSpPr>
      <xdr:spPr>
        <a:xfrm>
          <a:off x="5937327" y="1040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2557</xdr:rowOff>
    </xdr:from>
    <xdr:ext cx="469744" cy="259045"/>
    <xdr:sp macro="" textlink="">
      <xdr:nvSpPr>
        <xdr:cNvPr id="262" name="n_1mainValue【体育館・プール】&#10;一人当たり面積"/>
        <xdr:cNvSpPr txBox="1"/>
      </xdr:nvSpPr>
      <xdr:spPr>
        <a:xfrm>
          <a:off x="8271587" y="1006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170197</xdr:rowOff>
    </xdr:from>
    <xdr:ext cx="469744" cy="259045"/>
    <xdr:sp macro="" textlink="">
      <xdr:nvSpPr>
        <xdr:cNvPr id="263" name="n_2mainValue【体育館・プール】&#10;一人当たり面積"/>
        <xdr:cNvSpPr txBox="1"/>
      </xdr:nvSpPr>
      <xdr:spPr>
        <a:xfrm>
          <a:off x="7509587" y="1006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170197</xdr:rowOff>
    </xdr:from>
    <xdr:ext cx="469744" cy="259045"/>
    <xdr:sp macro="" textlink="">
      <xdr:nvSpPr>
        <xdr:cNvPr id="264" name="n_3mainValue【体育館・プール】&#10;一人当たり面積"/>
        <xdr:cNvSpPr txBox="1"/>
      </xdr:nvSpPr>
      <xdr:spPr>
        <a:xfrm>
          <a:off x="6712027" y="1006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2557</xdr:rowOff>
    </xdr:from>
    <xdr:ext cx="469744" cy="259045"/>
    <xdr:sp macro="" textlink="">
      <xdr:nvSpPr>
        <xdr:cNvPr id="265" name="n_4mainValue【体育館・プール】&#10;一人当たり面積"/>
        <xdr:cNvSpPr txBox="1"/>
      </xdr:nvSpPr>
      <xdr:spPr>
        <a:xfrm>
          <a:off x="5937327" y="1006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8" name="テキスト ボックス 277"/>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8" name="テキスト ボックス 287"/>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0" name="テキスト ボックス 289"/>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xdr:rowOff>
    </xdr:from>
    <xdr:to>
      <xdr:col>24</xdr:col>
      <xdr:colOff>62865</xdr:colOff>
      <xdr:row>86</xdr:row>
      <xdr:rowOff>47898</xdr:rowOff>
    </xdr:to>
    <xdr:cxnSp macro="">
      <xdr:nvCxnSpPr>
        <xdr:cNvPr id="292" name="直線コネクタ 291"/>
        <xdr:cNvCxnSpPr/>
      </xdr:nvCxnSpPr>
      <xdr:spPr>
        <a:xfrm flipV="1">
          <a:off x="4086225" y="12921887"/>
          <a:ext cx="0" cy="1543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51725</xdr:rowOff>
    </xdr:from>
    <xdr:ext cx="405111" cy="259045"/>
    <xdr:sp macro="" textlink="">
      <xdr:nvSpPr>
        <xdr:cNvPr id="293" name="【福祉施設】&#10;有形固定資産減価償却率最小値テキスト"/>
        <xdr:cNvSpPr txBox="1"/>
      </xdr:nvSpPr>
      <xdr:spPr>
        <a:xfrm>
          <a:off x="4124960" y="14468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47898</xdr:rowOff>
    </xdr:from>
    <xdr:to>
      <xdr:col>24</xdr:col>
      <xdr:colOff>152400</xdr:colOff>
      <xdr:row>86</xdr:row>
      <xdr:rowOff>47898</xdr:rowOff>
    </xdr:to>
    <xdr:cxnSp macro="">
      <xdr:nvCxnSpPr>
        <xdr:cNvPr id="294" name="直線コネクタ 293"/>
        <xdr:cNvCxnSpPr/>
      </xdr:nvCxnSpPr>
      <xdr:spPr>
        <a:xfrm>
          <a:off x="4020820" y="144649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131734</xdr:rowOff>
    </xdr:from>
    <xdr:ext cx="405111" cy="259045"/>
    <xdr:sp macro="" textlink="">
      <xdr:nvSpPr>
        <xdr:cNvPr id="295" name="【福祉施設】&#10;有形固定資産減価償却率最大値テキスト"/>
        <xdr:cNvSpPr txBox="1"/>
      </xdr:nvSpPr>
      <xdr:spPr>
        <a:xfrm>
          <a:off x="4124960" y="12704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xdr:rowOff>
    </xdr:from>
    <xdr:to>
      <xdr:col>24</xdr:col>
      <xdr:colOff>152400</xdr:colOff>
      <xdr:row>77</xdr:row>
      <xdr:rowOff>13607</xdr:rowOff>
    </xdr:to>
    <xdr:cxnSp macro="">
      <xdr:nvCxnSpPr>
        <xdr:cNvPr id="296" name="直線コネクタ 295"/>
        <xdr:cNvCxnSpPr/>
      </xdr:nvCxnSpPr>
      <xdr:spPr>
        <a:xfrm>
          <a:off x="4020820" y="129218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63698</xdr:rowOff>
    </xdr:from>
    <xdr:ext cx="405111" cy="259045"/>
    <xdr:sp macro="" textlink="">
      <xdr:nvSpPr>
        <xdr:cNvPr id="297" name="【福祉施設】&#10;有形固定資産減価償却率平均値テキスト"/>
        <xdr:cNvSpPr txBox="1"/>
      </xdr:nvSpPr>
      <xdr:spPr>
        <a:xfrm>
          <a:off x="4124960" y="13474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85271</xdr:rowOff>
    </xdr:from>
    <xdr:to>
      <xdr:col>24</xdr:col>
      <xdr:colOff>114300</xdr:colOff>
      <xdr:row>81</xdr:row>
      <xdr:rowOff>15421</xdr:rowOff>
    </xdr:to>
    <xdr:sp macro="" textlink="">
      <xdr:nvSpPr>
        <xdr:cNvPr id="298" name="フローチャート: 判断 297"/>
        <xdr:cNvSpPr/>
      </xdr:nvSpPr>
      <xdr:spPr>
        <a:xfrm>
          <a:off x="4036060" y="134964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82006</xdr:rowOff>
    </xdr:from>
    <xdr:to>
      <xdr:col>20</xdr:col>
      <xdr:colOff>38100</xdr:colOff>
      <xdr:row>81</xdr:row>
      <xdr:rowOff>12156</xdr:rowOff>
    </xdr:to>
    <xdr:sp macro="" textlink="">
      <xdr:nvSpPr>
        <xdr:cNvPr id="299" name="フローチャート: 判断 298"/>
        <xdr:cNvSpPr/>
      </xdr:nvSpPr>
      <xdr:spPr>
        <a:xfrm>
          <a:off x="3312160" y="134932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55880</xdr:rowOff>
    </xdr:from>
    <xdr:to>
      <xdr:col>15</xdr:col>
      <xdr:colOff>101600</xdr:colOff>
      <xdr:row>80</xdr:row>
      <xdr:rowOff>157480</xdr:rowOff>
    </xdr:to>
    <xdr:sp macro="" textlink="">
      <xdr:nvSpPr>
        <xdr:cNvPr id="300" name="フローチャート: 判断 299"/>
        <xdr:cNvSpPr/>
      </xdr:nvSpPr>
      <xdr:spPr>
        <a:xfrm>
          <a:off x="2514600" y="1346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10161</xdr:rowOff>
    </xdr:from>
    <xdr:to>
      <xdr:col>10</xdr:col>
      <xdr:colOff>165100</xdr:colOff>
      <xdr:row>80</xdr:row>
      <xdr:rowOff>111761</xdr:rowOff>
    </xdr:to>
    <xdr:sp macro="" textlink="">
      <xdr:nvSpPr>
        <xdr:cNvPr id="301" name="フローチャート: 判断 300"/>
        <xdr:cNvSpPr/>
      </xdr:nvSpPr>
      <xdr:spPr>
        <a:xfrm>
          <a:off x="1739900" y="1342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3629</xdr:rowOff>
    </xdr:from>
    <xdr:to>
      <xdr:col>6</xdr:col>
      <xdr:colOff>38100</xdr:colOff>
      <xdr:row>80</xdr:row>
      <xdr:rowOff>105229</xdr:rowOff>
    </xdr:to>
    <xdr:sp macro="" textlink="">
      <xdr:nvSpPr>
        <xdr:cNvPr id="302" name="フローチャート: 判断 301"/>
        <xdr:cNvSpPr/>
      </xdr:nvSpPr>
      <xdr:spPr>
        <a:xfrm>
          <a:off x="965200" y="134148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36286</xdr:rowOff>
    </xdr:from>
    <xdr:to>
      <xdr:col>24</xdr:col>
      <xdr:colOff>114300</xdr:colOff>
      <xdr:row>80</xdr:row>
      <xdr:rowOff>137886</xdr:rowOff>
    </xdr:to>
    <xdr:sp macro="" textlink="">
      <xdr:nvSpPr>
        <xdr:cNvPr id="308" name="楕円 307"/>
        <xdr:cNvSpPr/>
      </xdr:nvSpPr>
      <xdr:spPr>
        <a:xfrm>
          <a:off x="4036060" y="1344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59163</xdr:rowOff>
    </xdr:from>
    <xdr:ext cx="405111" cy="259045"/>
    <xdr:sp macro="" textlink="">
      <xdr:nvSpPr>
        <xdr:cNvPr id="309" name="【福祉施設】&#10;有形固定資産減価償却率該当値テキスト"/>
        <xdr:cNvSpPr txBox="1"/>
      </xdr:nvSpPr>
      <xdr:spPr>
        <a:xfrm>
          <a:off x="4124960" y="1330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145687</xdr:rowOff>
    </xdr:from>
    <xdr:to>
      <xdr:col>20</xdr:col>
      <xdr:colOff>38100</xdr:colOff>
      <xdr:row>80</xdr:row>
      <xdr:rowOff>75837</xdr:rowOff>
    </xdr:to>
    <xdr:sp macro="" textlink="">
      <xdr:nvSpPr>
        <xdr:cNvPr id="310" name="楕円 309"/>
        <xdr:cNvSpPr/>
      </xdr:nvSpPr>
      <xdr:spPr>
        <a:xfrm>
          <a:off x="3312160" y="133892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25037</xdr:rowOff>
    </xdr:from>
    <xdr:to>
      <xdr:col>24</xdr:col>
      <xdr:colOff>63500</xdr:colOff>
      <xdr:row>80</xdr:row>
      <xdr:rowOff>87086</xdr:rowOff>
    </xdr:to>
    <xdr:cxnSp macro="">
      <xdr:nvCxnSpPr>
        <xdr:cNvPr id="311" name="直線コネクタ 310"/>
        <xdr:cNvCxnSpPr/>
      </xdr:nvCxnSpPr>
      <xdr:spPr>
        <a:xfrm>
          <a:off x="3355340" y="13436237"/>
          <a:ext cx="73152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86905</xdr:rowOff>
    </xdr:from>
    <xdr:to>
      <xdr:col>15</xdr:col>
      <xdr:colOff>101600</xdr:colOff>
      <xdr:row>80</xdr:row>
      <xdr:rowOff>17055</xdr:rowOff>
    </xdr:to>
    <xdr:sp macro="" textlink="">
      <xdr:nvSpPr>
        <xdr:cNvPr id="312" name="楕円 311"/>
        <xdr:cNvSpPr/>
      </xdr:nvSpPr>
      <xdr:spPr>
        <a:xfrm>
          <a:off x="2514600" y="13330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137705</xdr:rowOff>
    </xdr:from>
    <xdr:to>
      <xdr:col>19</xdr:col>
      <xdr:colOff>177800</xdr:colOff>
      <xdr:row>80</xdr:row>
      <xdr:rowOff>25037</xdr:rowOff>
    </xdr:to>
    <xdr:cxnSp macro="">
      <xdr:nvCxnSpPr>
        <xdr:cNvPr id="313" name="直線コネクタ 312"/>
        <xdr:cNvCxnSpPr/>
      </xdr:nvCxnSpPr>
      <xdr:spPr>
        <a:xfrm>
          <a:off x="2565400" y="13381265"/>
          <a:ext cx="789940" cy="5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54248</xdr:rowOff>
    </xdr:from>
    <xdr:to>
      <xdr:col>10</xdr:col>
      <xdr:colOff>165100</xdr:colOff>
      <xdr:row>79</xdr:row>
      <xdr:rowOff>155848</xdr:rowOff>
    </xdr:to>
    <xdr:sp macro="" textlink="">
      <xdr:nvSpPr>
        <xdr:cNvPr id="314" name="楕円 313"/>
        <xdr:cNvSpPr/>
      </xdr:nvSpPr>
      <xdr:spPr>
        <a:xfrm>
          <a:off x="1739900" y="1329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105048</xdr:rowOff>
    </xdr:from>
    <xdr:to>
      <xdr:col>15</xdr:col>
      <xdr:colOff>50800</xdr:colOff>
      <xdr:row>79</xdr:row>
      <xdr:rowOff>137705</xdr:rowOff>
    </xdr:to>
    <xdr:cxnSp macro="">
      <xdr:nvCxnSpPr>
        <xdr:cNvPr id="315" name="直線コネクタ 314"/>
        <xdr:cNvCxnSpPr/>
      </xdr:nvCxnSpPr>
      <xdr:spPr>
        <a:xfrm>
          <a:off x="1790700" y="13348608"/>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18324</xdr:rowOff>
    </xdr:from>
    <xdr:to>
      <xdr:col>6</xdr:col>
      <xdr:colOff>38100</xdr:colOff>
      <xdr:row>79</xdr:row>
      <xdr:rowOff>119924</xdr:rowOff>
    </xdr:to>
    <xdr:sp macro="" textlink="">
      <xdr:nvSpPr>
        <xdr:cNvPr id="316" name="楕円 315"/>
        <xdr:cNvSpPr/>
      </xdr:nvSpPr>
      <xdr:spPr>
        <a:xfrm>
          <a:off x="965200" y="132618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69124</xdr:rowOff>
    </xdr:from>
    <xdr:to>
      <xdr:col>10</xdr:col>
      <xdr:colOff>114300</xdr:colOff>
      <xdr:row>79</xdr:row>
      <xdr:rowOff>105048</xdr:rowOff>
    </xdr:to>
    <xdr:cxnSp macro="">
      <xdr:nvCxnSpPr>
        <xdr:cNvPr id="317" name="直線コネクタ 316"/>
        <xdr:cNvCxnSpPr/>
      </xdr:nvCxnSpPr>
      <xdr:spPr>
        <a:xfrm>
          <a:off x="1008380" y="13312684"/>
          <a:ext cx="78232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3283</xdr:rowOff>
    </xdr:from>
    <xdr:ext cx="405111" cy="259045"/>
    <xdr:sp macro="" textlink="">
      <xdr:nvSpPr>
        <xdr:cNvPr id="318" name="n_1aveValue【福祉施設】&#10;有形固定資産減価償却率"/>
        <xdr:cNvSpPr txBox="1"/>
      </xdr:nvSpPr>
      <xdr:spPr>
        <a:xfrm>
          <a:off x="3170564" y="13582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148607</xdr:rowOff>
    </xdr:from>
    <xdr:ext cx="405111" cy="259045"/>
    <xdr:sp macro="" textlink="">
      <xdr:nvSpPr>
        <xdr:cNvPr id="319" name="n_2aveValue【福祉施設】&#10;有形固定資産減価償却率"/>
        <xdr:cNvSpPr txBox="1"/>
      </xdr:nvSpPr>
      <xdr:spPr>
        <a:xfrm>
          <a:off x="2385704" y="1355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102888</xdr:rowOff>
    </xdr:from>
    <xdr:ext cx="405111" cy="259045"/>
    <xdr:sp macro="" textlink="">
      <xdr:nvSpPr>
        <xdr:cNvPr id="320" name="n_3aveValue【福祉施設】&#10;有形固定資産減価償却率"/>
        <xdr:cNvSpPr txBox="1"/>
      </xdr:nvSpPr>
      <xdr:spPr>
        <a:xfrm>
          <a:off x="1611004" y="1351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96356</xdr:rowOff>
    </xdr:from>
    <xdr:ext cx="405111" cy="259045"/>
    <xdr:sp macro="" textlink="">
      <xdr:nvSpPr>
        <xdr:cNvPr id="321" name="n_4aveValue【福祉施設】&#10;有形固定資産減価償却率"/>
        <xdr:cNvSpPr txBox="1"/>
      </xdr:nvSpPr>
      <xdr:spPr>
        <a:xfrm>
          <a:off x="836304" y="13507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92364</xdr:rowOff>
    </xdr:from>
    <xdr:ext cx="405111" cy="259045"/>
    <xdr:sp macro="" textlink="">
      <xdr:nvSpPr>
        <xdr:cNvPr id="322" name="n_1mainValue【福祉施設】&#10;有形固定資産減価償却率"/>
        <xdr:cNvSpPr txBox="1"/>
      </xdr:nvSpPr>
      <xdr:spPr>
        <a:xfrm>
          <a:off x="3170564" y="1316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33582</xdr:rowOff>
    </xdr:from>
    <xdr:ext cx="405111" cy="259045"/>
    <xdr:sp macro="" textlink="">
      <xdr:nvSpPr>
        <xdr:cNvPr id="323" name="n_2mainValue【福祉施設】&#10;有形固定資産減価償却率"/>
        <xdr:cNvSpPr txBox="1"/>
      </xdr:nvSpPr>
      <xdr:spPr>
        <a:xfrm>
          <a:off x="2385704" y="1310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925</xdr:rowOff>
    </xdr:from>
    <xdr:ext cx="405111" cy="259045"/>
    <xdr:sp macro="" textlink="">
      <xdr:nvSpPr>
        <xdr:cNvPr id="324" name="n_3mainValue【福祉施設】&#10;有形固定資産減価償却率"/>
        <xdr:cNvSpPr txBox="1"/>
      </xdr:nvSpPr>
      <xdr:spPr>
        <a:xfrm>
          <a:off x="1611004" y="1307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136451</xdr:rowOff>
    </xdr:from>
    <xdr:ext cx="405111" cy="259045"/>
    <xdr:sp macro="" textlink="">
      <xdr:nvSpPr>
        <xdr:cNvPr id="325" name="n_4mainValue【福祉施設】&#10;有形固定資産減価償却率"/>
        <xdr:cNvSpPr txBox="1"/>
      </xdr:nvSpPr>
      <xdr:spPr>
        <a:xfrm>
          <a:off x="836304" y="13044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38100</xdr:rowOff>
    </xdr:to>
    <xdr:cxnSp macro="">
      <xdr:nvCxnSpPr>
        <xdr:cNvPr id="349" name="直線コネクタ 348"/>
        <xdr:cNvCxnSpPr/>
      </xdr:nvCxnSpPr>
      <xdr:spPr>
        <a:xfrm flipV="1">
          <a:off x="9219565" y="1292733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50" name="【福祉施設】&#10;一人当たり面積最小値テキスト"/>
        <xdr:cNvSpPr txBox="1"/>
      </xdr:nvSpPr>
      <xdr:spPr>
        <a:xfrm>
          <a:off x="925830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51" name="直線コネクタ 350"/>
        <xdr:cNvCxnSpPr/>
      </xdr:nvCxnSpPr>
      <xdr:spPr>
        <a:xfrm>
          <a:off x="915416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52" name="【福祉施設】&#10;一人当たり面積最大値テキスト"/>
        <xdr:cNvSpPr txBox="1"/>
      </xdr:nvSpPr>
      <xdr:spPr>
        <a:xfrm>
          <a:off x="925830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53" name="直線コネクタ 352"/>
        <xdr:cNvCxnSpPr/>
      </xdr:nvCxnSpPr>
      <xdr:spPr>
        <a:xfrm>
          <a:off x="9154160" y="1292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111777</xdr:rowOff>
    </xdr:from>
    <xdr:ext cx="469744" cy="259045"/>
    <xdr:sp macro="" textlink="">
      <xdr:nvSpPr>
        <xdr:cNvPr id="354" name="【福祉施設】&#10;一人当たり面積平均値テキスト"/>
        <xdr:cNvSpPr txBox="1"/>
      </xdr:nvSpPr>
      <xdr:spPr>
        <a:xfrm>
          <a:off x="9258300" y="13690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88900</xdr:rowOff>
    </xdr:from>
    <xdr:to>
      <xdr:col>55</xdr:col>
      <xdr:colOff>50800</xdr:colOff>
      <xdr:row>83</xdr:row>
      <xdr:rowOff>19050</xdr:rowOff>
    </xdr:to>
    <xdr:sp macro="" textlink="">
      <xdr:nvSpPr>
        <xdr:cNvPr id="355" name="フローチャート: 判断 354"/>
        <xdr:cNvSpPr/>
      </xdr:nvSpPr>
      <xdr:spPr>
        <a:xfrm>
          <a:off x="9192260" y="138353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56" name="フローチャート: 判断 355"/>
        <xdr:cNvSpPr/>
      </xdr:nvSpPr>
      <xdr:spPr>
        <a:xfrm>
          <a:off x="8445500" y="13822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57" name="フローチャート: 判断 356"/>
        <xdr:cNvSpPr/>
      </xdr:nvSpPr>
      <xdr:spPr>
        <a:xfrm>
          <a:off x="7670800" y="138226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63500</xdr:rowOff>
    </xdr:from>
    <xdr:to>
      <xdr:col>41</xdr:col>
      <xdr:colOff>101600</xdr:colOff>
      <xdr:row>82</xdr:row>
      <xdr:rowOff>165100</xdr:rowOff>
    </xdr:to>
    <xdr:sp macro="" textlink="">
      <xdr:nvSpPr>
        <xdr:cNvPr id="358" name="フローチャート: 判断 357"/>
        <xdr:cNvSpPr/>
      </xdr:nvSpPr>
      <xdr:spPr>
        <a:xfrm>
          <a:off x="687324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76200</xdr:rowOff>
    </xdr:from>
    <xdr:to>
      <xdr:col>36</xdr:col>
      <xdr:colOff>165100</xdr:colOff>
      <xdr:row>83</xdr:row>
      <xdr:rowOff>6350</xdr:rowOff>
    </xdr:to>
    <xdr:sp macro="" textlink="">
      <xdr:nvSpPr>
        <xdr:cNvPr id="359" name="フローチャート: 判断 358"/>
        <xdr:cNvSpPr/>
      </xdr:nvSpPr>
      <xdr:spPr>
        <a:xfrm>
          <a:off x="6098540" y="13822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65" name="楕円 364"/>
        <xdr:cNvSpPr/>
      </xdr:nvSpPr>
      <xdr:spPr>
        <a:xfrm>
          <a:off x="9192260" y="139585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22877</xdr:rowOff>
    </xdr:from>
    <xdr:ext cx="469744" cy="259045"/>
    <xdr:sp macro="" textlink="">
      <xdr:nvSpPr>
        <xdr:cNvPr id="366" name="【福祉施設】&#10;一人当たり面積該当値テキスト"/>
        <xdr:cNvSpPr txBox="1"/>
      </xdr:nvSpPr>
      <xdr:spPr>
        <a:xfrm>
          <a:off x="9258300" y="1393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44450</xdr:rowOff>
    </xdr:from>
    <xdr:to>
      <xdr:col>50</xdr:col>
      <xdr:colOff>165100</xdr:colOff>
      <xdr:row>83</xdr:row>
      <xdr:rowOff>146050</xdr:rowOff>
    </xdr:to>
    <xdr:sp macro="" textlink="">
      <xdr:nvSpPr>
        <xdr:cNvPr id="367" name="楕円 366"/>
        <xdr:cNvSpPr/>
      </xdr:nvSpPr>
      <xdr:spPr>
        <a:xfrm>
          <a:off x="8445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95250</xdr:rowOff>
    </xdr:from>
    <xdr:to>
      <xdr:col>55</xdr:col>
      <xdr:colOff>0</xdr:colOff>
      <xdr:row>83</xdr:row>
      <xdr:rowOff>95250</xdr:rowOff>
    </xdr:to>
    <xdr:cxnSp macro="">
      <xdr:nvCxnSpPr>
        <xdr:cNvPr id="368" name="直線コネクタ 367"/>
        <xdr:cNvCxnSpPr/>
      </xdr:nvCxnSpPr>
      <xdr:spPr>
        <a:xfrm>
          <a:off x="8496300" y="1400937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69" name="楕円 368"/>
        <xdr:cNvSpPr/>
      </xdr:nvSpPr>
      <xdr:spPr>
        <a:xfrm>
          <a:off x="7670800" y="139585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95250</xdr:rowOff>
    </xdr:from>
    <xdr:to>
      <xdr:col>50</xdr:col>
      <xdr:colOff>114300</xdr:colOff>
      <xdr:row>83</xdr:row>
      <xdr:rowOff>95250</xdr:rowOff>
    </xdr:to>
    <xdr:cxnSp macro="">
      <xdr:nvCxnSpPr>
        <xdr:cNvPr id="370" name="直線コネクタ 369"/>
        <xdr:cNvCxnSpPr/>
      </xdr:nvCxnSpPr>
      <xdr:spPr>
        <a:xfrm>
          <a:off x="7713980" y="140093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44450</xdr:rowOff>
    </xdr:from>
    <xdr:to>
      <xdr:col>41</xdr:col>
      <xdr:colOff>101600</xdr:colOff>
      <xdr:row>83</xdr:row>
      <xdr:rowOff>146050</xdr:rowOff>
    </xdr:to>
    <xdr:sp macro="" textlink="">
      <xdr:nvSpPr>
        <xdr:cNvPr id="371" name="楕円 370"/>
        <xdr:cNvSpPr/>
      </xdr:nvSpPr>
      <xdr:spPr>
        <a:xfrm>
          <a:off x="687324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95250</xdr:rowOff>
    </xdr:from>
    <xdr:to>
      <xdr:col>45</xdr:col>
      <xdr:colOff>177800</xdr:colOff>
      <xdr:row>83</xdr:row>
      <xdr:rowOff>95250</xdr:rowOff>
    </xdr:to>
    <xdr:cxnSp macro="">
      <xdr:nvCxnSpPr>
        <xdr:cNvPr id="372" name="直線コネクタ 371"/>
        <xdr:cNvCxnSpPr/>
      </xdr:nvCxnSpPr>
      <xdr:spPr>
        <a:xfrm>
          <a:off x="6924040" y="140093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73" name="楕円 372"/>
        <xdr:cNvSpPr/>
      </xdr:nvSpPr>
      <xdr:spPr>
        <a:xfrm>
          <a:off x="609854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95250</xdr:rowOff>
    </xdr:from>
    <xdr:to>
      <xdr:col>41</xdr:col>
      <xdr:colOff>50800</xdr:colOff>
      <xdr:row>83</xdr:row>
      <xdr:rowOff>95250</xdr:rowOff>
    </xdr:to>
    <xdr:cxnSp macro="">
      <xdr:nvCxnSpPr>
        <xdr:cNvPr id="374" name="直線コネクタ 373"/>
        <xdr:cNvCxnSpPr/>
      </xdr:nvCxnSpPr>
      <xdr:spPr>
        <a:xfrm>
          <a:off x="6149340" y="140093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22877</xdr:rowOff>
    </xdr:from>
    <xdr:ext cx="469744" cy="259045"/>
    <xdr:sp macro="" textlink="">
      <xdr:nvSpPr>
        <xdr:cNvPr id="375" name="n_1aveValue【福祉施設】&#10;一人当たり面積"/>
        <xdr:cNvSpPr txBox="1"/>
      </xdr:nvSpPr>
      <xdr:spPr>
        <a:xfrm>
          <a:off x="8271587" y="1360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22877</xdr:rowOff>
    </xdr:from>
    <xdr:ext cx="469744" cy="259045"/>
    <xdr:sp macro="" textlink="">
      <xdr:nvSpPr>
        <xdr:cNvPr id="376" name="n_2aveValue【福祉施設】&#10;一人当たり面積"/>
        <xdr:cNvSpPr txBox="1"/>
      </xdr:nvSpPr>
      <xdr:spPr>
        <a:xfrm>
          <a:off x="7509587" y="1360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10177</xdr:rowOff>
    </xdr:from>
    <xdr:ext cx="469744" cy="259045"/>
    <xdr:sp macro="" textlink="">
      <xdr:nvSpPr>
        <xdr:cNvPr id="377" name="n_3aveValue【福祉施設】&#10;一人当たり面積"/>
        <xdr:cNvSpPr txBox="1"/>
      </xdr:nvSpPr>
      <xdr:spPr>
        <a:xfrm>
          <a:off x="6712027"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22877</xdr:rowOff>
    </xdr:from>
    <xdr:ext cx="469744" cy="259045"/>
    <xdr:sp macro="" textlink="">
      <xdr:nvSpPr>
        <xdr:cNvPr id="378" name="n_4aveValue【福祉施設】&#10;一人当たり面積"/>
        <xdr:cNvSpPr txBox="1"/>
      </xdr:nvSpPr>
      <xdr:spPr>
        <a:xfrm>
          <a:off x="5937327" y="1360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137177</xdr:rowOff>
    </xdr:from>
    <xdr:ext cx="469744" cy="259045"/>
    <xdr:sp macro="" textlink="">
      <xdr:nvSpPr>
        <xdr:cNvPr id="379" name="n_1mainValue【福祉施設】&#10;一人当たり面積"/>
        <xdr:cNvSpPr txBox="1"/>
      </xdr:nvSpPr>
      <xdr:spPr>
        <a:xfrm>
          <a:off x="827158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80" name="n_2mainValue【福祉施設】&#10;一人当たり面積"/>
        <xdr:cNvSpPr txBox="1"/>
      </xdr:nvSpPr>
      <xdr:spPr>
        <a:xfrm>
          <a:off x="750958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81" name="n_3mainValue【福祉施設】&#10;一人当たり面積"/>
        <xdr:cNvSpPr txBox="1"/>
      </xdr:nvSpPr>
      <xdr:spPr>
        <a:xfrm>
          <a:off x="671202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82" name="n_4mainValue【福祉施設】&#10;一人当たり面積"/>
        <xdr:cNvSpPr txBox="1"/>
      </xdr:nvSpPr>
      <xdr:spPr>
        <a:xfrm>
          <a:off x="593732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76200</xdr:rowOff>
    </xdr:to>
    <xdr:cxnSp macro="">
      <xdr:nvCxnSpPr>
        <xdr:cNvPr id="407" name="直線コネクタ 406"/>
        <xdr:cNvCxnSpPr/>
      </xdr:nvCxnSpPr>
      <xdr:spPr>
        <a:xfrm flipV="1">
          <a:off x="4086225" y="1668208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408" name="【市民会館】&#10;有形固定資産減価償却率最小値テキスト"/>
        <xdr:cNvSpPr txBox="1"/>
      </xdr:nvSpPr>
      <xdr:spPr>
        <a:xfrm>
          <a:off x="4124960"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9" name="直線コネクタ 408"/>
        <xdr:cNvCxnSpPr/>
      </xdr:nvCxnSpPr>
      <xdr:spPr>
        <a:xfrm>
          <a:off x="4020820" y="1818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410" name="【市民会館】&#10;有形固定資産減価償却率最大値テキスト"/>
        <xdr:cNvSpPr txBox="1"/>
      </xdr:nvSpPr>
      <xdr:spPr>
        <a:xfrm>
          <a:off x="4124960" y="1646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411" name="直線コネクタ 410"/>
        <xdr:cNvCxnSpPr/>
      </xdr:nvCxnSpPr>
      <xdr:spPr>
        <a:xfrm>
          <a:off x="4020820" y="166820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86377</xdr:rowOff>
    </xdr:from>
    <xdr:ext cx="405111" cy="259045"/>
    <xdr:sp macro="" textlink="">
      <xdr:nvSpPr>
        <xdr:cNvPr id="412" name="【市民会館】&#10;有形固定資産減価償却率平均値テキスト"/>
        <xdr:cNvSpPr txBox="1"/>
      </xdr:nvSpPr>
      <xdr:spPr>
        <a:xfrm>
          <a:off x="4124960" y="17185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413" name="フローチャート: 判断 412"/>
        <xdr:cNvSpPr/>
      </xdr:nvSpPr>
      <xdr:spPr>
        <a:xfrm>
          <a:off x="4036060" y="1733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63500</xdr:rowOff>
    </xdr:from>
    <xdr:to>
      <xdr:col>20</xdr:col>
      <xdr:colOff>38100</xdr:colOff>
      <xdr:row>103</xdr:row>
      <xdr:rowOff>165100</xdr:rowOff>
    </xdr:to>
    <xdr:sp macro="" textlink="">
      <xdr:nvSpPr>
        <xdr:cNvPr id="414" name="フローチャート: 判断 413"/>
        <xdr:cNvSpPr/>
      </xdr:nvSpPr>
      <xdr:spPr>
        <a:xfrm>
          <a:off x="3312160" y="173304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415" name="フローチャート: 判断 414"/>
        <xdr:cNvSpPr/>
      </xdr:nvSpPr>
      <xdr:spPr>
        <a:xfrm>
          <a:off x="2514600" y="1730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416" name="フローチャート: 判断 415"/>
        <xdr:cNvSpPr/>
      </xdr:nvSpPr>
      <xdr:spPr>
        <a:xfrm>
          <a:off x="1739900" y="1730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164464</xdr:rowOff>
    </xdr:from>
    <xdr:to>
      <xdr:col>6</xdr:col>
      <xdr:colOff>38100</xdr:colOff>
      <xdr:row>103</xdr:row>
      <xdr:rowOff>94614</xdr:rowOff>
    </xdr:to>
    <xdr:sp macro="" textlink="">
      <xdr:nvSpPr>
        <xdr:cNvPr id="417" name="フローチャート: 判断 416"/>
        <xdr:cNvSpPr/>
      </xdr:nvSpPr>
      <xdr:spPr>
        <a:xfrm>
          <a:off x="965200" y="172637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61595</xdr:rowOff>
    </xdr:from>
    <xdr:to>
      <xdr:col>24</xdr:col>
      <xdr:colOff>114300</xdr:colOff>
      <xdr:row>107</xdr:row>
      <xdr:rowOff>163195</xdr:rowOff>
    </xdr:to>
    <xdr:sp macro="" textlink="">
      <xdr:nvSpPr>
        <xdr:cNvPr id="423" name="楕円 422"/>
        <xdr:cNvSpPr/>
      </xdr:nvSpPr>
      <xdr:spPr>
        <a:xfrm>
          <a:off x="403606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40022</xdr:rowOff>
    </xdr:from>
    <xdr:ext cx="405111" cy="259045"/>
    <xdr:sp macro="" textlink="">
      <xdr:nvSpPr>
        <xdr:cNvPr id="424" name="【市民会館】&#10;有形固定資産減価償却率該当値テキスト"/>
        <xdr:cNvSpPr txBox="1"/>
      </xdr:nvSpPr>
      <xdr:spPr>
        <a:xfrm>
          <a:off x="4124960"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23495</xdr:rowOff>
    </xdr:from>
    <xdr:to>
      <xdr:col>20</xdr:col>
      <xdr:colOff>38100</xdr:colOff>
      <xdr:row>107</xdr:row>
      <xdr:rowOff>125095</xdr:rowOff>
    </xdr:to>
    <xdr:sp macro="" textlink="">
      <xdr:nvSpPr>
        <xdr:cNvPr id="425" name="楕円 424"/>
        <xdr:cNvSpPr/>
      </xdr:nvSpPr>
      <xdr:spPr>
        <a:xfrm>
          <a:off x="3312160" y="179609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74295</xdr:rowOff>
    </xdr:from>
    <xdr:to>
      <xdr:col>24</xdr:col>
      <xdr:colOff>63500</xdr:colOff>
      <xdr:row>107</xdr:row>
      <xdr:rowOff>112395</xdr:rowOff>
    </xdr:to>
    <xdr:cxnSp macro="">
      <xdr:nvCxnSpPr>
        <xdr:cNvPr id="426" name="直線コネクタ 425"/>
        <xdr:cNvCxnSpPr/>
      </xdr:nvCxnSpPr>
      <xdr:spPr>
        <a:xfrm>
          <a:off x="3355340" y="18011775"/>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156845</xdr:rowOff>
    </xdr:from>
    <xdr:to>
      <xdr:col>15</xdr:col>
      <xdr:colOff>101600</xdr:colOff>
      <xdr:row>107</xdr:row>
      <xdr:rowOff>86995</xdr:rowOff>
    </xdr:to>
    <xdr:sp macro="" textlink="">
      <xdr:nvSpPr>
        <xdr:cNvPr id="427" name="楕円 426"/>
        <xdr:cNvSpPr/>
      </xdr:nvSpPr>
      <xdr:spPr>
        <a:xfrm>
          <a:off x="2514600" y="17926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36195</xdr:rowOff>
    </xdr:from>
    <xdr:to>
      <xdr:col>19</xdr:col>
      <xdr:colOff>177800</xdr:colOff>
      <xdr:row>107</xdr:row>
      <xdr:rowOff>74295</xdr:rowOff>
    </xdr:to>
    <xdr:cxnSp macro="">
      <xdr:nvCxnSpPr>
        <xdr:cNvPr id="428" name="直線コネクタ 427"/>
        <xdr:cNvCxnSpPr/>
      </xdr:nvCxnSpPr>
      <xdr:spPr>
        <a:xfrm>
          <a:off x="2565400" y="1797367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118745</xdr:rowOff>
    </xdr:from>
    <xdr:to>
      <xdr:col>10</xdr:col>
      <xdr:colOff>165100</xdr:colOff>
      <xdr:row>107</xdr:row>
      <xdr:rowOff>48895</xdr:rowOff>
    </xdr:to>
    <xdr:sp macro="" textlink="">
      <xdr:nvSpPr>
        <xdr:cNvPr id="429" name="楕円 428"/>
        <xdr:cNvSpPr/>
      </xdr:nvSpPr>
      <xdr:spPr>
        <a:xfrm>
          <a:off x="1739900" y="17888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169545</xdr:rowOff>
    </xdr:from>
    <xdr:to>
      <xdr:col>15</xdr:col>
      <xdr:colOff>50800</xdr:colOff>
      <xdr:row>107</xdr:row>
      <xdr:rowOff>36195</xdr:rowOff>
    </xdr:to>
    <xdr:cxnSp macro="">
      <xdr:nvCxnSpPr>
        <xdr:cNvPr id="430" name="直線コネクタ 429"/>
        <xdr:cNvCxnSpPr/>
      </xdr:nvCxnSpPr>
      <xdr:spPr>
        <a:xfrm>
          <a:off x="1790700" y="17939385"/>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86361</xdr:rowOff>
    </xdr:from>
    <xdr:to>
      <xdr:col>6</xdr:col>
      <xdr:colOff>38100</xdr:colOff>
      <xdr:row>107</xdr:row>
      <xdr:rowOff>16511</xdr:rowOff>
    </xdr:to>
    <xdr:sp macro="" textlink="">
      <xdr:nvSpPr>
        <xdr:cNvPr id="431" name="楕円 430"/>
        <xdr:cNvSpPr/>
      </xdr:nvSpPr>
      <xdr:spPr>
        <a:xfrm>
          <a:off x="965200" y="178562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137161</xdr:rowOff>
    </xdr:from>
    <xdr:to>
      <xdr:col>10</xdr:col>
      <xdr:colOff>114300</xdr:colOff>
      <xdr:row>106</xdr:row>
      <xdr:rowOff>169545</xdr:rowOff>
    </xdr:to>
    <xdr:cxnSp macro="">
      <xdr:nvCxnSpPr>
        <xdr:cNvPr id="432" name="直線コネクタ 431"/>
        <xdr:cNvCxnSpPr/>
      </xdr:nvCxnSpPr>
      <xdr:spPr>
        <a:xfrm>
          <a:off x="1008380" y="17907001"/>
          <a:ext cx="78232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10177</xdr:rowOff>
    </xdr:from>
    <xdr:ext cx="405111" cy="259045"/>
    <xdr:sp macro="" textlink="">
      <xdr:nvSpPr>
        <xdr:cNvPr id="433" name="n_1aveValue【市民会館】&#10;有形固定資産減価償却率"/>
        <xdr:cNvSpPr txBox="1"/>
      </xdr:nvSpPr>
      <xdr:spPr>
        <a:xfrm>
          <a:off x="3170564" y="1710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160672</xdr:rowOff>
    </xdr:from>
    <xdr:ext cx="405111" cy="259045"/>
    <xdr:sp macro="" textlink="">
      <xdr:nvSpPr>
        <xdr:cNvPr id="434" name="n_2aveValue【市民会館】&#10;有形固定資産減価償却率"/>
        <xdr:cNvSpPr txBox="1"/>
      </xdr:nvSpPr>
      <xdr:spPr>
        <a:xfrm>
          <a:off x="2385704" y="1709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158766</xdr:rowOff>
    </xdr:from>
    <xdr:ext cx="405111" cy="259045"/>
    <xdr:sp macro="" textlink="">
      <xdr:nvSpPr>
        <xdr:cNvPr id="435" name="n_3aveValue【市民会館】&#10;有形固定資産減価償却率"/>
        <xdr:cNvSpPr txBox="1"/>
      </xdr:nvSpPr>
      <xdr:spPr>
        <a:xfrm>
          <a:off x="1611004" y="17090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111141</xdr:rowOff>
    </xdr:from>
    <xdr:ext cx="405111" cy="259045"/>
    <xdr:sp macro="" textlink="">
      <xdr:nvSpPr>
        <xdr:cNvPr id="436" name="n_4aveValue【市民会館】&#10;有形固定資産減価償却率"/>
        <xdr:cNvSpPr txBox="1"/>
      </xdr:nvSpPr>
      <xdr:spPr>
        <a:xfrm>
          <a:off x="836304" y="17042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116222</xdr:rowOff>
    </xdr:from>
    <xdr:ext cx="405111" cy="259045"/>
    <xdr:sp macro="" textlink="">
      <xdr:nvSpPr>
        <xdr:cNvPr id="437" name="n_1mainValue【市民会館】&#10;有形固定資産減価償却率"/>
        <xdr:cNvSpPr txBox="1"/>
      </xdr:nvSpPr>
      <xdr:spPr>
        <a:xfrm>
          <a:off x="3170564"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78122</xdr:rowOff>
    </xdr:from>
    <xdr:ext cx="405111" cy="259045"/>
    <xdr:sp macro="" textlink="">
      <xdr:nvSpPr>
        <xdr:cNvPr id="438" name="n_2mainValue【市民会館】&#10;有形固定資産減価償却率"/>
        <xdr:cNvSpPr txBox="1"/>
      </xdr:nvSpPr>
      <xdr:spPr>
        <a:xfrm>
          <a:off x="2385704"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40022</xdr:rowOff>
    </xdr:from>
    <xdr:ext cx="405111" cy="259045"/>
    <xdr:sp macro="" textlink="">
      <xdr:nvSpPr>
        <xdr:cNvPr id="439" name="n_3mainValue【市民会館】&#10;有形固定資産減価償却率"/>
        <xdr:cNvSpPr txBox="1"/>
      </xdr:nvSpPr>
      <xdr:spPr>
        <a:xfrm>
          <a:off x="161100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7638</xdr:rowOff>
    </xdr:from>
    <xdr:ext cx="405111" cy="259045"/>
    <xdr:sp macro="" textlink="">
      <xdr:nvSpPr>
        <xdr:cNvPr id="440" name="n_4mainValue【市民会館】&#10;有形固定資産減価償却率"/>
        <xdr:cNvSpPr txBox="1"/>
      </xdr:nvSpPr>
      <xdr:spPr>
        <a:xfrm>
          <a:off x="836304" y="1794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2" name="テキスト ボックス 451"/>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4" name="テキスト ボックス 453"/>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6" name="テキスト ボックス 455"/>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8" name="テキスト ボックス 457"/>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96774</xdr:rowOff>
    </xdr:from>
    <xdr:to>
      <xdr:col>54</xdr:col>
      <xdr:colOff>189865</xdr:colOff>
      <xdr:row>108</xdr:row>
      <xdr:rowOff>3048</xdr:rowOff>
    </xdr:to>
    <xdr:cxnSp macro="">
      <xdr:nvCxnSpPr>
        <xdr:cNvPr id="462" name="直線コネクタ 461"/>
        <xdr:cNvCxnSpPr/>
      </xdr:nvCxnSpPr>
      <xdr:spPr>
        <a:xfrm flipV="1">
          <a:off x="9219565" y="17028414"/>
          <a:ext cx="0" cy="107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3" name="【市民会館】&#10;一人当たり面積最小値テキスト"/>
        <xdr:cNvSpPr txBox="1"/>
      </xdr:nvSpPr>
      <xdr:spPr>
        <a:xfrm>
          <a:off x="9258300" y="1811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4" name="直線コネクタ 463"/>
        <xdr:cNvCxnSpPr/>
      </xdr:nvCxnSpPr>
      <xdr:spPr>
        <a:xfrm>
          <a:off x="9154160" y="18108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43451</xdr:rowOff>
    </xdr:from>
    <xdr:ext cx="469744" cy="259045"/>
    <xdr:sp macro="" textlink="">
      <xdr:nvSpPr>
        <xdr:cNvPr id="465" name="【市民会館】&#10;一人当たり面積最大値テキスト"/>
        <xdr:cNvSpPr txBox="1"/>
      </xdr:nvSpPr>
      <xdr:spPr>
        <a:xfrm>
          <a:off x="9258300" y="1680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96774</xdr:rowOff>
    </xdr:from>
    <xdr:to>
      <xdr:col>55</xdr:col>
      <xdr:colOff>88900</xdr:colOff>
      <xdr:row>101</xdr:row>
      <xdr:rowOff>96774</xdr:rowOff>
    </xdr:to>
    <xdr:cxnSp macro="">
      <xdr:nvCxnSpPr>
        <xdr:cNvPr id="466" name="直線コネクタ 465"/>
        <xdr:cNvCxnSpPr/>
      </xdr:nvCxnSpPr>
      <xdr:spPr>
        <a:xfrm>
          <a:off x="9154160" y="170284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96283</xdr:rowOff>
    </xdr:from>
    <xdr:ext cx="469744" cy="259045"/>
    <xdr:sp macro="" textlink="">
      <xdr:nvSpPr>
        <xdr:cNvPr id="467" name="【市民会館】&#10;一人当たり面積平均値テキスト"/>
        <xdr:cNvSpPr txBox="1"/>
      </xdr:nvSpPr>
      <xdr:spPr>
        <a:xfrm>
          <a:off x="9258300" y="17530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73406</xdr:rowOff>
    </xdr:from>
    <xdr:to>
      <xdr:col>55</xdr:col>
      <xdr:colOff>50800</xdr:colOff>
      <xdr:row>106</xdr:row>
      <xdr:rowOff>3556</xdr:rowOff>
    </xdr:to>
    <xdr:sp macro="" textlink="">
      <xdr:nvSpPr>
        <xdr:cNvPr id="468" name="フローチャート: 判断 467"/>
        <xdr:cNvSpPr/>
      </xdr:nvSpPr>
      <xdr:spPr>
        <a:xfrm>
          <a:off x="9192260" y="176756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69" name="フローチャート: 判断 468"/>
        <xdr:cNvSpPr/>
      </xdr:nvSpPr>
      <xdr:spPr>
        <a:xfrm>
          <a:off x="8445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70" name="フローチャート: 判断 469"/>
        <xdr:cNvSpPr/>
      </xdr:nvSpPr>
      <xdr:spPr>
        <a:xfrm>
          <a:off x="7670800" y="176664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64263</xdr:rowOff>
    </xdr:from>
    <xdr:to>
      <xdr:col>41</xdr:col>
      <xdr:colOff>101600</xdr:colOff>
      <xdr:row>105</xdr:row>
      <xdr:rowOff>165863</xdr:rowOff>
    </xdr:to>
    <xdr:sp macro="" textlink="">
      <xdr:nvSpPr>
        <xdr:cNvPr id="471" name="フローチャート: 判断 470"/>
        <xdr:cNvSpPr/>
      </xdr:nvSpPr>
      <xdr:spPr>
        <a:xfrm>
          <a:off x="687324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72" name="フローチャート: 判断 471"/>
        <xdr:cNvSpPr/>
      </xdr:nvSpPr>
      <xdr:spPr>
        <a:xfrm>
          <a:off x="609854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135128</xdr:rowOff>
    </xdr:from>
    <xdr:to>
      <xdr:col>55</xdr:col>
      <xdr:colOff>50800</xdr:colOff>
      <xdr:row>107</xdr:row>
      <xdr:rowOff>65278</xdr:rowOff>
    </xdr:to>
    <xdr:sp macro="" textlink="">
      <xdr:nvSpPr>
        <xdr:cNvPr id="478" name="楕円 477"/>
        <xdr:cNvSpPr/>
      </xdr:nvSpPr>
      <xdr:spPr>
        <a:xfrm>
          <a:off x="9192260" y="179049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113555</xdr:rowOff>
    </xdr:from>
    <xdr:ext cx="469744" cy="259045"/>
    <xdr:sp macro="" textlink="">
      <xdr:nvSpPr>
        <xdr:cNvPr id="479" name="【市民会館】&#10;一人当たり面積該当値テキスト"/>
        <xdr:cNvSpPr txBox="1"/>
      </xdr:nvSpPr>
      <xdr:spPr>
        <a:xfrm>
          <a:off x="9258300" y="17883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135128</xdr:rowOff>
    </xdr:from>
    <xdr:to>
      <xdr:col>50</xdr:col>
      <xdr:colOff>165100</xdr:colOff>
      <xdr:row>107</xdr:row>
      <xdr:rowOff>65278</xdr:rowOff>
    </xdr:to>
    <xdr:sp macro="" textlink="">
      <xdr:nvSpPr>
        <xdr:cNvPr id="480" name="楕円 479"/>
        <xdr:cNvSpPr/>
      </xdr:nvSpPr>
      <xdr:spPr>
        <a:xfrm>
          <a:off x="8445500" y="179049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14478</xdr:rowOff>
    </xdr:from>
    <xdr:to>
      <xdr:col>55</xdr:col>
      <xdr:colOff>0</xdr:colOff>
      <xdr:row>107</xdr:row>
      <xdr:rowOff>14478</xdr:rowOff>
    </xdr:to>
    <xdr:cxnSp macro="">
      <xdr:nvCxnSpPr>
        <xdr:cNvPr id="481" name="直線コネクタ 480"/>
        <xdr:cNvCxnSpPr/>
      </xdr:nvCxnSpPr>
      <xdr:spPr>
        <a:xfrm>
          <a:off x="8496300" y="17951958"/>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130556</xdr:rowOff>
    </xdr:from>
    <xdr:to>
      <xdr:col>46</xdr:col>
      <xdr:colOff>38100</xdr:colOff>
      <xdr:row>107</xdr:row>
      <xdr:rowOff>60706</xdr:rowOff>
    </xdr:to>
    <xdr:sp macro="" textlink="">
      <xdr:nvSpPr>
        <xdr:cNvPr id="482" name="楕円 481"/>
        <xdr:cNvSpPr/>
      </xdr:nvSpPr>
      <xdr:spPr>
        <a:xfrm>
          <a:off x="7670800" y="179003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9906</xdr:rowOff>
    </xdr:from>
    <xdr:to>
      <xdr:col>50</xdr:col>
      <xdr:colOff>114300</xdr:colOff>
      <xdr:row>107</xdr:row>
      <xdr:rowOff>14478</xdr:rowOff>
    </xdr:to>
    <xdr:cxnSp macro="">
      <xdr:nvCxnSpPr>
        <xdr:cNvPr id="483" name="直線コネクタ 482"/>
        <xdr:cNvCxnSpPr/>
      </xdr:nvCxnSpPr>
      <xdr:spPr>
        <a:xfrm>
          <a:off x="7713980" y="17947386"/>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130556</xdr:rowOff>
    </xdr:from>
    <xdr:to>
      <xdr:col>41</xdr:col>
      <xdr:colOff>101600</xdr:colOff>
      <xdr:row>107</xdr:row>
      <xdr:rowOff>60706</xdr:rowOff>
    </xdr:to>
    <xdr:sp macro="" textlink="">
      <xdr:nvSpPr>
        <xdr:cNvPr id="484" name="楕円 483"/>
        <xdr:cNvSpPr/>
      </xdr:nvSpPr>
      <xdr:spPr>
        <a:xfrm>
          <a:off x="6873240" y="179003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9906</xdr:rowOff>
    </xdr:from>
    <xdr:to>
      <xdr:col>45</xdr:col>
      <xdr:colOff>177800</xdr:colOff>
      <xdr:row>107</xdr:row>
      <xdr:rowOff>9906</xdr:rowOff>
    </xdr:to>
    <xdr:cxnSp macro="">
      <xdr:nvCxnSpPr>
        <xdr:cNvPr id="485" name="直線コネクタ 484"/>
        <xdr:cNvCxnSpPr/>
      </xdr:nvCxnSpPr>
      <xdr:spPr>
        <a:xfrm>
          <a:off x="6924040" y="1794738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135128</xdr:rowOff>
    </xdr:from>
    <xdr:to>
      <xdr:col>36</xdr:col>
      <xdr:colOff>165100</xdr:colOff>
      <xdr:row>107</xdr:row>
      <xdr:rowOff>65278</xdr:rowOff>
    </xdr:to>
    <xdr:sp macro="" textlink="">
      <xdr:nvSpPr>
        <xdr:cNvPr id="486" name="楕円 485"/>
        <xdr:cNvSpPr/>
      </xdr:nvSpPr>
      <xdr:spPr>
        <a:xfrm>
          <a:off x="6098540" y="179049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9906</xdr:rowOff>
    </xdr:from>
    <xdr:to>
      <xdr:col>41</xdr:col>
      <xdr:colOff>50800</xdr:colOff>
      <xdr:row>107</xdr:row>
      <xdr:rowOff>14478</xdr:rowOff>
    </xdr:to>
    <xdr:cxnSp macro="">
      <xdr:nvCxnSpPr>
        <xdr:cNvPr id="487" name="直線コネクタ 486"/>
        <xdr:cNvCxnSpPr/>
      </xdr:nvCxnSpPr>
      <xdr:spPr>
        <a:xfrm flipV="1">
          <a:off x="6149340" y="17947386"/>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88" name="n_1aveValue【市民会館】&#10;一人当たり面積"/>
        <xdr:cNvSpPr txBox="1"/>
      </xdr:nvSpPr>
      <xdr:spPr>
        <a:xfrm>
          <a:off x="8271587" y="1744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10940</xdr:rowOff>
    </xdr:from>
    <xdr:ext cx="469744" cy="259045"/>
    <xdr:sp macro="" textlink="">
      <xdr:nvSpPr>
        <xdr:cNvPr id="489" name="n_2aveValue【市民会館】&#10;一人当たり面積"/>
        <xdr:cNvSpPr txBox="1"/>
      </xdr:nvSpPr>
      <xdr:spPr>
        <a:xfrm>
          <a:off x="7509587" y="1744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10940</xdr:rowOff>
    </xdr:from>
    <xdr:ext cx="469744" cy="259045"/>
    <xdr:sp macro="" textlink="">
      <xdr:nvSpPr>
        <xdr:cNvPr id="490" name="n_3aveValue【市民会館】&#10;一人当たり面積"/>
        <xdr:cNvSpPr txBox="1"/>
      </xdr:nvSpPr>
      <xdr:spPr>
        <a:xfrm>
          <a:off x="6712027" y="1744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154957</xdr:rowOff>
    </xdr:from>
    <xdr:ext cx="469744" cy="259045"/>
    <xdr:sp macro="" textlink="">
      <xdr:nvSpPr>
        <xdr:cNvPr id="491" name="n_4aveValue【市民会館】&#10;一人当たり面積"/>
        <xdr:cNvSpPr txBox="1"/>
      </xdr:nvSpPr>
      <xdr:spPr>
        <a:xfrm>
          <a:off x="593732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56405</xdr:rowOff>
    </xdr:from>
    <xdr:ext cx="469744" cy="259045"/>
    <xdr:sp macro="" textlink="">
      <xdr:nvSpPr>
        <xdr:cNvPr id="492" name="n_1mainValue【市民会館】&#10;一人当たり面積"/>
        <xdr:cNvSpPr txBox="1"/>
      </xdr:nvSpPr>
      <xdr:spPr>
        <a:xfrm>
          <a:off x="8271587" y="179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51833</xdr:rowOff>
    </xdr:from>
    <xdr:ext cx="469744" cy="259045"/>
    <xdr:sp macro="" textlink="">
      <xdr:nvSpPr>
        <xdr:cNvPr id="493" name="n_2mainValue【市民会館】&#10;一人当たり面積"/>
        <xdr:cNvSpPr txBox="1"/>
      </xdr:nvSpPr>
      <xdr:spPr>
        <a:xfrm>
          <a:off x="7509587" y="1798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51833</xdr:rowOff>
    </xdr:from>
    <xdr:ext cx="469744" cy="259045"/>
    <xdr:sp macro="" textlink="">
      <xdr:nvSpPr>
        <xdr:cNvPr id="494" name="n_3mainValue【市民会館】&#10;一人当たり面積"/>
        <xdr:cNvSpPr txBox="1"/>
      </xdr:nvSpPr>
      <xdr:spPr>
        <a:xfrm>
          <a:off x="6712027" y="1798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56405</xdr:rowOff>
    </xdr:from>
    <xdr:ext cx="469744" cy="259045"/>
    <xdr:sp macro="" textlink="">
      <xdr:nvSpPr>
        <xdr:cNvPr id="495" name="n_4mainValue【市民会館】&#10;一人当たり面積"/>
        <xdr:cNvSpPr txBox="1"/>
      </xdr:nvSpPr>
      <xdr:spPr>
        <a:xfrm>
          <a:off x="5937327" y="179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100693</xdr:rowOff>
    </xdr:from>
    <xdr:to>
      <xdr:col>85</xdr:col>
      <xdr:colOff>126364</xdr:colOff>
      <xdr:row>42</xdr:row>
      <xdr:rowOff>59872</xdr:rowOff>
    </xdr:to>
    <xdr:cxnSp macro="">
      <xdr:nvCxnSpPr>
        <xdr:cNvPr id="521" name="直線コネクタ 520"/>
        <xdr:cNvCxnSpPr/>
      </xdr:nvCxnSpPr>
      <xdr:spPr>
        <a:xfrm flipV="1">
          <a:off x="14375764" y="5632813"/>
          <a:ext cx="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63699</xdr:rowOff>
    </xdr:from>
    <xdr:ext cx="405111" cy="259045"/>
    <xdr:sp macro="" textlink="">
      <xdr:nvSpPr>
        <xdr:cNvPr id="522" name="【一般廃棄物処理施設】&#10;有形固定資産減価償却率最小値テキスト"/>
        <xdr:cNvSpPr txBox="1"/>
      </xdr:nvSpPr>
      <xdr:spPr>
        <a:xfrm>
          <a:off x="14414500" y="710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59872</xdr:rowOff>
    </xdr:from>
    <xdr:to>
      <xdr:col>86</xdr:col>
      <xdr:colOff>25400</xdr:colOff>
      <xdr:row>42</xdr:row>
      <xdr:rowOff>59872</xdr:rowOff>
    </xdr:to>
    <xdr:cxnSp macro="">
      <xdr:nvCxnSpPr>
        <xdr:cNvPr id="523" name="直線コネクタ 522"/>
        <xdr:cNvCxnSpPr/>
      </xdr:nvCxnSpPr>
      <xdr:spPr>
        <a:xfrm>
          <a:off x="14287500" y="71007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47370</xdr:rowOff>
    </xdr:from>
    <xdr:ext cx="340478" cy="259045"/>
    <xdr:sp macro="" textlink="">
      <xdr:nvSpPr>
        <xdr:cNvPr id="524" name="【一般廃棄物処理施設】&#10;有形固定資産減価償却率最大値テキスト"/>
        <xdr:cNvSpPr txBox="1"/>
      </xdr:nvSpPr>
      <xdr:spPr>
        <a:xfrm>
          <a:off x="14414500" y="54118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100693</xdr:rowOff>
    </xdr:from>
    <xdr:to>
      <xdr:col>86</xdr:col>
      <xdr:colOff>25400</xdr:colOff>
      <xdr:row>33</xdr:row>
      <xdr:rowOff>100693</xdr:rowOff>
    </xdr:to>
    <xdr:cxnSp macro="">
      <xdr:nvCxnSpPr>
        <xdr:cNvPr id="525" name="直線コネクタ 524"/>
        <xdr:cNvCxnSpPr/>
      </xdr:nvCxnSpPr>
      <xdr:spPr>
        <a:xfrm>
          <a:off x="14287500" y="56328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106697</xdr:rowOff>
    </xdr:from>
    <xdr:ext cx="405111" cy="259045"/>
    <xdr:sp macro="" textlink="">
      <xdr:nvSpPr>
        <xdr:cNvPr id="526" name="【一般廃棄物処理施設】&#10;有形固定資産減価償却率平均値テキスト"/>
        <xdr:cNvSpPr txBox="1"/>
      </xdr:nvSpPr>
      <xdr:spPr>
        <a:xfrm>
          <a:off x="144145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527" name="フローチャート: 判断 526"/>
        <xdr:cNvSpPr/>
      </xdr:nvSpPr>
      <xdr:spPr>
        <a:xfrm>
          <a:off x="14325600" y="64985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146231</xdr:rowOff>
    </xdr:from>
    <xdr:to>
      <xdr:col>81</xdr:col>
      <xdr:colOff>101600</xdr:colOff>
      <xdr:row>39</xdr:row>
      <xdr:rowOff>76381</xdr:rowOff>
    </xdr:to>
    <xdr:sp macro="" textlink="">
      <xdr:nvSpPr>
        <xdr:cNvPr id="528" name="フローチャート: 判断 527"/>
        <xdr:cNvSpPr/>
      </xdr:nvSpPr>
      <xdr:spPr>
        <a:xfrm>
          <a:off x="13578840" y="65165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xdr:cNvSpPr/>
      </xdr:nvSpPr>
      <xdr:spPr>
        <a:xfrm>
          <a:off x="12804140" y="6531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76019</xdr:rowOff>
    </xdr:from>
    <xdr:to>
      <xdr:col>72</xdr:col>
      <xdr:colOff>38100</xdr:colOff>
      <xdr:row>40</xdr:row>
      <xdr:rowOff>6169</xdr:rowOff>
    </xdr:to>
    <xdr:sp macro="" textlink="">
      <xdr:nvSpPr>
        <xdr:cNvPr id="530" name="フローチャート: 判断 529"/>
        <xdr:cNvSpPr/>
      </xdr:nvSpPr>
      <xdr:spPr>
        <a:xfrm>
          <a:off x="12029440" y="66139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28666</xdr:rowOff>
    </xdr:from>
    <xdr:to>
      <xdr:col>67</xdr:col>
      <xdr:colOff>101600</xdr:colOff>
      <xdr:row>39</xdr:row>
      <xdr:rowOff>130266</xdr:rowOff>
    </xdr:to>
    <xdr:sp macro="" textlink="">
      <xdr:nvSpPr>
        <xdr:cNvPr id="531" name="フローチャート: 判断 530"/>
        <xdr:cNvSpPr/>
      </xdr:nvSpPr>
      <xdr:spPr>
        <a:xfrm>
          <a:off x="1123188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9072</xdr:rowOff>
    </xdr:from>
    <xdr:to>
      <xdr:col>85</xdr:col>
      <xdr:colOff>177800</xdr:colOff>
      <xdr:row>37</xdr:row>
      <xdr:rowOff>110672</xdr:rowOff>
    </xdr:to>
    <xdr:sp macro="" textlink="">
      <xdr:nvSpPr>
        <xdr:cNvPr id="537" name="楕円 536"/>
        <xdr:cNvSpPr/>
      </xdr:nvSpPr>
      <xdr:spPr>
        <a:xfrm>
          <a:off x="14325600" y="621175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31949</xdr:rowOff>
    </xdr:from>
    <xdr:ext cx="405111" cy="259045"/>
    <xdr:sp macro="" textlink="">
      <xdr:nvSpPr>
        <xdr:cNvPr id="538" name="【一般廃棄物処理施設】&#10;有形固定資産減価償却率該当値テキスト"/>
        <xdr:cNvSpPr txBox="1"/>
      </xdr:nvSpPr>
      <xdr:spPr>
        <a:xfrm>
          <a:off x="14414500" y="6066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147864</xdr:rowOff>
    </xdr:from>
    <xdr:to>
      <xdr:col>81</xdr:col>
      <xdr:colOff>101600</xdr:colOff>
      <xdr:row>37</xdr:row>
      <xdr:rowOff>78014</xdr:rowOff>
    </xdr:to>
    <xdr:sp macro="" textlink="">
      <xdr:nvSpPr>
        <xdr:cNvPr id="539" name="楕円 538"/>
        <xdr:cNvSpPr/>
      </xdr:nvSpPr>
      <xdr:spPr>
        <a:xfrm>
          <a:off x="13578840" y="61829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27214</xdr:rowOff>
    </xdr:from>
    <xdr:to>
      <xdr:col>85</xdr:col>
      <xdr:colOff>127000</xdr:colOff>
      <xdr:row>37</xdr:row>
      <xdr:rowOff>59872</xdr:rowOff>
    </xdr:to>
    <xdr:cxnSp macro="">
      <xdr:nvCxnSpPr>
        <xdr:cNvPr id="540" name="直線コネクタ 539"/>
        <xdr:cNvCxnSpPr/>
      </xdr:nvCxnSpPr>
      <xdr:spPr>
        <a:xfrm>
          <a:off x="13629640" y="6229894"/>
          <a:ext cx="74676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115207</xdr:rowOff>
    </xdr:from>
    <xdr:to>
      <xdr:col>76</xdr:col>
      <xdr:colOff>165100</xdr:colOff>
      <xdr:row>37</xdr:row>
      <xdr:rowOff>45357</xdr:rowOff>
    </xdr:to>
    <xdr:sp macro="" textlink="">
      <xdr:nvSpPr>
        <xdr:cNvPr id="541" name="楕円 540"/>
        <xdr:cNvSpPr/>
      </xdr:nvSpPr>
      <xdr:spPr>
        <a:xfrm>
          <a:off x="12804140" y="61502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166007</xdr:rowOff>
    </xdr:from>
    <xdr:to>
      <xdr:col>81</xdr:col>
      <xdr:colOff>50800</xdr:colOff>
      <xdr:row>37</xdr:row>
      <xdr:rowOff>27214</xdr:rowOff>
    </xdr:to>
    <xdr:cxnSp macro="">
      <xdr:nvCxnSpPr>
        <xdr:cNvPr id="542" name="直線コネクタ 541"/>
        <xdr:cNvCxnSpPr/>
      </xdr:nvCxnSpPr>
      <xdr:spPr>
        <a:xfrm>
          <a:off x="12854940" y="6201047"/>
          <a:ext cx="7747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82550</xdr:rowOff>
    </xdr:from>
    <xdr:to>
      <xdr:col>72</xdr:col>
      <xdr:colOff>38100</xdr:colOff>
      <xdr:row>37</xdr:row>
      <xdr:rowOff>12700</xdr:rowOff>
    </xdr:to>
    <xdr:sp macro="" textlink="">
      <xdr:nvSpPr>
        <xdr:cNvPr id="543" name="楕円 542"/>
        <xdr:cNvSpPr/>
      </xdr:nvSpPr>
      <xdr:spPr>
        <a:xfrm>
          <a:off x="12029440" y="6117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133350</xdr:rowOff>
    </xdr:from>
    <xdr:to>
      <xdr:col>76</xdr:col>
      <xdr:colOff>114300</xdr:colOff>
      <xdr:row>36</xdr:row>
      <xdr:rowOff>166007</xdr:rowOff>
    </xdr:to>
    <xdr:cxnSp macro="">
      <xdr:nvCxnSpPr>
        <xdr:cNvPr id="544" name="直線コネクタ 543"/>
        <xdr:cNvCxnSpPr/>
      </xdr:nvCxnSpPr>
      <xdr:spPr>
        <a:xfrm>
          <a:off x="12072620" y="6168390"/>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48260</xdr:rowOff>
    </xdr:from>
    <xdr:to>
      <xdr:col>67</xdr:col>
      <xdr:colOff>101600</xdr:colOff>
      <xdr:row>36</xdr:row>
      <xdr:rowOff>149860</xdr:rowOff>
    </xdr:to>
    <xdr:sp macro="" textlink="">
      <xdr:nvSpPr>
        <xdr:cNvPr id="545" name="楕円 544"/>
        <xdr:cNvSpPr/>
      </xdr:nvSpPr>
      <xdr:spPr>
        <a:xfrm>
          <a:off x="1123188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99060</xdr:rowOff>
    </xdr:from>
    <xdr:to>
      <xdr:col>71</xdr:col>
      <xdr:colOff>177800</xdr:colOff>
      <xdr:row>36</xdr:row>
      <xdr:rowOff>133350</xdr:rowOff>
    </xdr:to>
    <xdr:cxnSp macro="">
      <xdr:nvCxnSpPr>
        <xdr:cNvPr id="546" name="直線コネクタ 545"/>
        <xdr:cNvCxnSpPr/>
      </xdr:nvCxnSpPr>
      <xdr:spPr>
        <a:xfrm>
          <a:off x="11282680" y="613410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67508</xdr:rowOff>
    </xdr:from>
    <xdr:ext cx="405111" cy="259045"/>
    <xdr:sp macro="" textlink="">
      <xdr:nvSpPr>
        <xdr:cNvPr id="547" name="n_1aveValue【一般廃棄物処理施設】&#10;有形固定資産減価償却率"/>
        <xdr:cNvSpPr txBox="1"/>
      </xdr:nvSpPr>
      <xdr:spPr>
        <a:xfrm>
          <a:off x="134372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82204</xdr:rowOff>
    </xdr:from>
    <xdr:ext cx="405111" cy="259045"/>
    <xdr:sp macro="" textlink="">
      <xdr:nvSpPr>
        <xdr:cNvPr id="548" name="n_2aveValue【一般廃棄物処理施設】&#10;有形固定資産減価償却率"/>
        <xdr:cNvSpPr txBox="1"/>
      </xdr:nvSpPr>
      <xdr:spPr>
        <a:xfrm>
          <a:off x="126752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168746</xdr:rowOff>
    </xdr:from>
    <xdr:ext cx="405111" cy="259045"/>
    <xdr:sp macro="" textlink="">
      <xdr:nvSpPr>
        <xdr:cNvPr id="549" name="n_3aveValue【一般廃棄物処理施設】&#10;有形固定資産減価償却率"/>
        <xdr:cNvSpPr txBox="1"/>
      </xdr:nvSpPr>
      <xdr:spPr>
        <a:xfrm>
          <a:off x="11900544" y="670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121393</xdr:rowOff>
    </xdr:from>
    <xdr:ext cx="405111" cy="259045"/>
    <xdr:sp macro="" textlink="">
      <xdr:nvSpPr>
        <xdr:cNvPr id="550" name="n_4aveValue【一般廃棄物処理施設】&#10;有形固定資産減価償却率"/>
        <xdr:cNvSpPr txBox="1"/>
      </xdr:nvSpPr>
      <xdr:spPr>
        <a:xfrm>
          <a:off x="1110298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94541</xdr:rowOff>
    </xdr:from>
    <xdr:ext cx="405111" cy="259045"/>
    <xdr:sp macro="" textlink="">
      <xdr:nvSpPr>
        <xdr:cNvPr id="551" name="n_1mainValue【一般廃棄物処理施設】&#10;有形固定資産減価償却率"/>
        <xdr:cNvSpPr txBox="1"/>
      </xdr:nvSpPr>
      <xdr:spPr>
        <a:xfrm>
          <a:off x="13437244" y="596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61884</xdr:rowOff>
    </xdr:from>
    <xdr:ext cx="405111" cy="259045"/>
    <xdr:sp macro="" textlink="">
      <xdr:nvSpPr>
        <xdr:cNvPr id="552" name="n_2mainValue【一般廃棄物処理施設】&#10;有形固定資産減価償却率"/>
        <xdr:cNvSpPr txBox="1"/>
      </xdr:nvSpPr>
      <xdr:spPr>
        <a:xfrm>
          <a:off x="12675244" y="59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29227</xdr:rowOff>
    </xdr:from>
    <xdr:ext cx="405111" cy="259045"/>
    <xdr:sp macro="" textlink="">
      <xdr:nvSpPr>
        <xdr:cNvPr id="553" name="n_3mainValue【一般廃棄物処理施設】&#10;有形固定資産減価償却率"/>
        <xdr:cNvSpPr txBox="1"/>
      </xdr:nvSpPr>
      <xdr:spPr>
        <a:xfrm>
          <a:off x="119005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166387</xdr:rowOff>
    </xdr:from>
    <xdr:ext cx="405111" cy="259045"/>
    <xdr:sp macro="" textlink="">
      <xdr:nvSpPr>
        <xdr:cNvPr id="554" name="n_4mainValue【一般廃棄物処理施設】&#10;有形固定資産減価償却率"/>
        <xdr:cNvSpPr txBox="1"/>
      </xdr:nvSpPr>
      <xdr:spPr>
        <a:xfrm>
          <a:off x="1110298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6879</xdr:rowOff>
    </xdr:from>
    <xdr:to>
      <xdr:col>116</xdr:col>
      <xdr:colOff>62864</xdr:colOff>
      <xdr:row>41</xdr:row>
      <xdr:rowOff>103701</xdr:rowOff>
    </xdr:to>
    <xdr:cxnSp macro="">
      <xdr:nvCxnSpPr>
        <xdr:cNvPr id="576" name="直線コネクタ 575"/>
        <xdr:cNvCxnSpPr/>
      </xdr:nvCxnSpPr>
      <xdr:spPr>
        <a:xfrm flipV="1">
          <a:off x="19509104" y="5706639"/>
          <a:ext cx="0" cy="127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107528</xdr:rowOff>
    </xdr:from>
    <xdr:ext cx="469744" cy="259045"/>
    <xdr:sp macro="" textlink="">
      <xdr:nvSpPr>
        <xdr:cNvPr id="577" name="【一般廃棄物処理施設】&#10;一人当たり有形固定資産（償却資産）額最小値テキスト"/>
        <xdr:cNvSpPr txBox="1"/>
      </xdr:nvSpPr>
      <xdr:spPr>
        <a:xfrm>
          <a:off x="19547840" y="698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103701</xdr:rowOff>
    </xdr:from>
    <xdr:to>
      <xdr:col>116</xdr:col>
      <xdr:colOff>152400</xdr:colOff>
      <xdr:row>41</xdr:row>
      <xdr:rowOff>103701</xdr:rowOff>
    </xdr:to>
    <xdr:cxnSp macro="">
      <xdr:nvCxnSpPr>
        <xdr:cNvPr id="578" name="直線コネクタ 577"/>
        <xdr:cNvCxnSpPr/>
      </xdr:nvCxnSpPr>
      <xdr:spPr>
        <a:xfrm>
          <a:off x="19443700" y="69769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125006</xdr:rowOff>
    </xdr:from>
    <xdr:ext cx="599010" cy="259045"/>
    <xdr:sp macro="" textlink="">
      <xdr:nvSpPr>
        <xdr:cNvPr id="579" name="【一般廃棄物処理施設】&#10;一人当たり有形固定資産（償却資産）額最大値テキスト"/>
        <xdr:cNvSpPr txBox="1"/>
      </xdr:nvSpPr>
      <xdr:spPr>
        <a:xfrm>
          <a:off x="19547840" y="548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6879</xdr:rowOff>
    </xdr:from>
    <xdr:to>
      <xdr:col>116</xdr:col>
      <xdr:colOff>152400</xdr:colOff>
      <xdr:row>34</xdr:row>
      <xdr:rowOff>6879</xdr:rowOff>
    </xdr:to>
    <xdr:cxnSp macro="">
      <xdr:nvCxnSpPr>
        <xdr:cNvPr id="580" name="直線コネクタ 579"/>
        <xdr:cNvCxnSpPr/>
      </xdr:nvCxnSpPr>
      <xdr:spPr>
        <a:xfrm>
          <a:off x="19443700" y="5706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55953</xdr:rowOff>
    </xdr:from>
    <xdr:ext cx="534377" cy="259045"/>
    <xdr:sp macro="" textlink="">
      <xdr:nvSpPr>
        <xdr:cNvPr id="581" name="【一般廃棄物処理施設】&#10;一人当たり有形固定資産（償却資産）額平均値テキスト"/>
        <xdr:cNvSpPr txBox="1"/>
      </xdr:nvSpPr>
      <xdr:spPr>
        <a:xfrm>
          <a:off x="19547840" y="6426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33076</xdr:rowOff>
    </xdr:from>
    <xdr:to>
      <xdr:col>116</xdr:col>
      <xdr:colOff>114300</xdr:colOff>
      <xdr:row>39</xdr:row>
      <xdr:rowOff>134676</xdr:rowOff>
    </xdr:to>
    <xdr:sp macro="" textlink="">
      <xdr:nvSpPr>
        <xdr:cNvPr id="582" name="フローチャート: 判断 581"/>
        <xdr:cNvSpPr/>
      </xdr:nvSpPr>
      <xdr:spPr>
        <a:xfrm>
          <a:off x="19458940" y="657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36743</xdr:rowOff>
    </xdr:from>
    <xdr:to>
      <xdr:col>112</xdr:col>
      <xdr:colOff>38100</xdr:colOff>
      <xdr:row>39</xdr:row>
      <xdr:rowOff>138343</xdr:rowOff>
    </xdr:to>
    <xdr:sp macro="" textlink="">
      <xdr:nvSpPr>
        <xdr:cNvPr id="583" name="フローチャート: 判断 582"/>
        <xdr:cNvSpPr/>
      </xdr:nvSpPr>
      <xdr:spPr>
        <a:xfrm>
          <a:off x="18735040" y="65747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48068</xdr:rowOff>
    </xdr:from>
    <xdr:to>
      <xdr:col>107</xdr:col>
      <xdr:colOff>101600</xdr:colOff>
      <xdr:row>39</xdr:row>
      <xdr:rowOff>149668</xdr:rowOff>
    </xdr:to>
    <xdr:sp macro="" textlink="">
      <xdr:nvSpPr>
        <xdr:cNvPr id="584" name="フローチャート: 判断 583"/>
        <xdr:cNvSpPr/>
      </xdr:nvSpPr>
      <xdr:spPr>
        <a:xfrm>
          <a:off x="17937480" y="65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80950</xdr:rowOff>
    </xdr:from>
    <xdr:to>
      <xdr:col>102</xdr:col>
      <xdr:colOff>165100</xdr:colOff>
      <xdr:row>40</xdr:row>
      <xdr:rowOff>11100</xdr:rowOff>
    </xdr:to>
    <xdr:sp macro="" textlink="">
      <xdr:nvSpPr>
        <xdr:cNvPr id="585" name="フローチャート: 判断 584"/>
        <xdr:cNvSpPr/>
      </xdr:nvSpPr>
      <xdr:spPr>
        <a:xfrm>
          <a:off x="17162780" y="6618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80077</xdr:rowOff>
    </xdr:from>
    <xdr:to>
      <xdr:col>98</xdr:col>
      <xdr:colOff>38100</xdr:colOff>
      <xdr:row>40</xdr:row>
      <xdr:rowOff>10227</xdr:rowOff>
    </xdr:to>
    <xdr:sp macro="" textlink="">
      <xdr:nvSpPr>
        <xdr:cNvPr id="586" name="フローチャート: 判断 585"/>
        <xdr:cNvSpPr/>
      </xdr:nvSpPr>
      <xdr:spPr>
        <a:xfrm>
          <a:off x="16388080" y="66180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152460</xdr:rowOff>
    </xdr:from>
    <xdr:to>
      <xdr:col>116</xdr:col>
      <xdr:colOff>114300</xdr:colOff>
      <xdr:row>41</xdr:row>
      <xdr:rowOff>82610</xdr:rowOff>
    </xdr:to>
    <xdr:sp macro="" textlink="">
      <xdr:nvSpPr>
        <xdr:cNvPr id="592" name="楕円 591"/>
        <xdr:cNvSpPr/>
      </xdr:nvSpPr>
      <xdr:spPr>
        <a:xfrm>
          <a:off x="19458940" y="6858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67387</xdr:rowOff>
    </xdr:from>
    <xdr:ext cx="534377" cy="259045"/>
    <xdr:sp macro="" textlink="">
      <xdr:nvSpPr>
        <xdr:cNvPr id="593" name="【一般廃棄物処理施設】&#10;一人当たり有形固定資産（償却資産）額該当値テキスト"/>
        <xdr:cNvSpPr txBox="1"/>
      </xdr:nvSpPr>
      <xdr:spPr>
        <a:xfrm>
          <a:off x="19547840" y="677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152264</xdr:rowOff>
    </xdr:from>
    <xdr:to>
      <xdr:col>112</xdr:col>
      <xdr:colOff>38100</xdr:colOff>
      <xdr:row>41</xdr:row>
      <xdr:rowOff>82414</xdr:rowOff>
    </xdr:to>
    <xdr:sp macro="" textlink="">
      <xdr:nvSpPr>
        <xdr:cNvPr id="594" name="楕円 593"/>
        <xdr:cNvSpPr/>
      </xdr:nvSpPr>
      <xdr:spPr>
        <a:xfrm>
          <a:off x="18735040" y="68578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31614</xdr:rowOff>
    </xdr:from>
    <xdr:to>
      <xdr:col>116</xdr:col>
      <xdr:colOff>63500</xdr:colOff>
      <xdr:row>41</xdr:row>
      <xdr:rowOff>31810</xdr:rowOff>
    </xdr:to>
    <xdr:cxnSp macro="">
      <xdr:nvCxnSpPr>
        <xdr:cNvPr id="595" name="直線コネクタ 594"/>
        <xdr:cNvCxnSpPr/>
      </xdr:nvCxnSpPr>
      <xdr:spPr>
        <a:xfrm>
          <a:off x="18778220" y="6904854"/>
          <a:ext cx="73152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151752</xdr:rowOff>
    </xdr:from>
    <xdr:to>
      <xdr:col>107</xdr:col>
      <xdr:colOff>101600</xdr:colOff>
      <xdr:row>41</xdr:row>
      <xdr:rowOff>81902</xdr:rowOff>
    </xdr:to>
    <xdr:sp macro="" textlink="">
      <xdr:nvSpPr>
        <xdr:cNvPr id="596" name="楕円 595"/>
        <xdr:cNvSpPr/>
      </xdr:nvSpPr>
      <xdr:spPr>
        <a:xfrm>
          <a:off x="17937480" y="68573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31102</xdr:rowOff>
    </xdr:from>
    <xdr:to>
      <xdr:col>111</xdr:col>
      <xdr:colOff>177800</xdr:colOff>
      <xdr:row>41</xdr:row>
      <xdr:rowOff>31614</xdr:rowOff>
    </xdr:to>
    <xdr:cxnSp macro="">
      <xdr:nvCxnSpPr>
        <xdr:cNvPr id="597" name="直線コネクタ 596"/>
        <xdr:cNvCxnSpPr/>
      </xdr:nvCxnSpPr>
      <xdr:spPr>
        <a:xfrm>
          <a:off x="17988280" y="6904342"/>
          <a:ext cx="789940" cy="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151761</xdr:rowOff>
    </xdr:from>
    <xdr:to>
      <xdr:col>102</xdr:col>
      <xdr:colOff>165100</xdr:colOff>
      <xdr:row>41</xdr:row>
      <xdr:rowOff>81911</xdr:rowOff>
    </xdr:to>
    <xdr:sp macro="" textlink="">
      <xdr:nvSpPr>
        <xdr:cNvPr id="598" name="楕円 597"/>
        <xdr:cNvSpPr/>
      </xdr:nvSpPr>
      <xdr:spPr>
        <a:xfrm>
          <a:off x="17162780" y="68573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31102</xdr:rowOff>
    </xdr:from>
    <xdr:to>
      <xdr:col>107</xdr:col>
      <xdr:colOff>50800</xdr:colOff>
      <xdr:row>41</xdr:row>
      <xdr:rowOff>31111</xdr:rowOff>
    </xdr:to>
    <xdr:cxnSp macro="">
      <xdr:nvCxnSpPr>
        <xdr:cNvPr id="599" name="直線コネクタ 598"/>
        <xdr:cNvCxnSpPr/>
      </xdr:nvCxnSpPr>
      <xdr:spPr>
        <a:xfrm flipV="1">
          <a:off x="17213580" y="6904342"/>
          <a:ext cx="7747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153046</xdr:rowOff>
    </xdr:from>
    <xdr:to>
      <xdr:col>98</xdr:col>
      <xdr:colOff>38100</xdr:colOff>
      <xdr:row>41</xdr:row>
      <xdr:rowOff>83196</xdr:rowOff>
    </xdr:to>
    <xdr:sp macro="" textlink="">
      <xdr:nvSpPr>
        <xdr:cNvPr id="600" name="楕円 599"/>
        <xdr:cNvSpPr/>
      </xdr:nvSpPr>
      <xdr:spPr>
        <a:xfrm>
          <a:off x="16388080" y="68586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31111</xdr:rowOff>
    </xdr:from>
    <xdr:to>
      <xdr:col>102</xdr:col>
      <xdr:colOff>114300</xdr:colOff>
      <xdr:row>41</xdr:row>
      <xdr:rowOff>32396</xdr:rowOff>
    </xdr:to>
    <xdr:cxnSp macro="">
      <xdr:nvCxnSpPr>
        <xdr:cNvPr id="601" name="直線コネクタ 600"/>
        <xdr:cNvCxnSpPr/>
      </xdr:nvCxnSpPr>
      <xdr:spPr>
        <a:xfrm flipV="1">
          <a:off x="16431260" y="6904351"/>
          <a:ext cx="782320" cy="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154870</xdr:rowOff>
    </xdr:from>
    <xdr:ext cx="534377" cy="259045"/>
    <xdr:sp macro="" textlink="">
      <xdr:nvSpPr>
        <xdr:cNvPr id="602" name="n_1aveValue【一般廃棄物処理施設】&#10;一人当たり有形固定資産（償却資産）額"/>
        <xdr:cNvSpPr txBox="1"/>
      </xdr:nvSpPr>
      <xdr:spPr>
        <a:xfrm>
          <a:off x="18528811" y="635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166195</xdr:rowOff>
    </xdr:from>
    <xdr:ext cx="534377" cy="259045"/>
    <xdr:sp macro="" textlink="">
      <xdr:nvSpPr>
        <xdr:cNvPr id="603" name="n_2aveValue【一般廃棄物処理施設】&#10;一人当たり有形固定資産（償却資産）額"/>
        <xdr:cNvSpPr txBox="1"/>
      </xdr:nvSpPr>
      <xdr:spPr>
        <a:xfrm>
          <a:off x="17766811" y="63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27627</xdr:rowOff>
    </xdr:from>
    <xdr:ext cx="534377" cy="259045"/>
    <xdr:sp macro="" textlink="">
      <xdr:nvSpPr>
        <xdr:cNvPr id="604" name="n_3aveValue【一般廃棄物処理施設】&#10;一人当たり有形固定資産（償却資産）額"/>
        <xdr:cNvSpPr txBox="1"/>
      </xdr:nvSpPr>
      <xdr:spPr>
        <a:xfrm>
          <a:off x="16969251" y="639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26754</xdr:rowOff>
    </xdr:from>
    <xdr:ext cx="534377" cy="259045"/>
    <xdr:sp macro="" textlink="">
      <xdr:nvSpPr>
        <xdr:cNvPr id="605" name="n_4aveValue【一般廃棄物処理施設】&#10;一人当たり有形固定資産（償却資産）額"/>
        <xdr:cNvSpPr txBox="1"/>
      </xdr:nvSpPr>
      <xdr:spPr>
        <a:xfrm>
          <a:off x="16194551" y="639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73541</xdr:rowOff>
    </xdr:from>
    <xdr:ext cx="534377" cy="259045"/>
    <xdr:sp macro="" textlink="">
      <xdr:nvSpPr>
        <xdr:cNvPr id="606" name="n_1mainValue【一般廃棄物処理施設】&#10;一人当たり有形固定資産（償却資産）額"/>
        <xdr:cNvSpPr txBox="1"/>
      </xdr:nvSpPr>
      <xdr:spPr>
        <a:xfrm>
          <a:off x="18528811" y="694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73029</xdr:rowOff>
    </xdr:from>
    <xdr:ext cx="534377" cy="259045"/>
    <xdr:sp macro="" textlink="">
      <xdr:nvSpPr>
        <xdr:cNvPr id="607" name="n_2mainValue【一般廃棄物処理施設】&#10;一人当たり有形固定資産（償却資産）額"/>
        <xdr:cNvSpPr txBox="1"/>
      </xdr:nvSpPr>
      <xdr:spPr>
        <a:xfrm>
          <a:off x="17766811" y="694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73038</xdr:rowOff>
    </xdr:from>
    <xdr:ext cx="534377" cy="259045"/>
    <xdr:sp macro="" textlink="">
      <xdr:nvSpPr>
        <xdr:cNvPr id="608" name="n_3mainValue【一般廃棄物処理施設】&#10;一人当たり有形固定資産（償却資産）額"/>
        <xdr:cNvSpPr txBox="1"/>
      </xdr:nvSpPr>
      <xdr:spPr>
        <a:xfrm>
          <a:off x="16969251" y="694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74323</xdr:rowOff>
    </xdr:from>
    <xdr:ext cx="534377" cy="259045"/>
    <xdr:sp macro="" textlink="">
      <xdr:nvSpPr>
        <xdr:cNvPr id="609" name="n_4mainValue【一般廃棄物処理施設】&#10;一人当たり有形固定資産（償却資産）額"/>
        <xdr:cNvSpPr txBox="1"/>
      </xdr:nvSpPr>
      <xdr:spPr>
        <a:xfrm>
          <a:off x="16194551" y="694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2" name="テキスト ボックス 621"/>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30" name="テキスト ボックス 629"/>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64</xdr:row>
      <xdr:rowOff>167640</xdr:rowOff>
    </xdr:to>
    <xdr:cxnSp macro="">
      <xdr:nvCxnSpPr>
        <xdr:cNvPr id="633" name="直線コネクタ 632"/>
        <xdr:cNvCxnSpPr/>
      </xdr:nvCxnSpPr>
      <xdr:spPr>
        <a:xfrm flipV="1">
          <a:off x="14375764" y="9464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634" name="【保健センター・保健所】&#10;有形固定資産減価償却率最小値テキスト"/>
        <xdr:cNvSpPr txBox="1"/>
      </xdr:nvSpPr>
      <xdr:spPr>
        <a:xfrm>
          <a:off x="144145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635" name="直線コネクタ 634"/>
        <xdr:cNvCxnSpPr/>
      </xdr:nvCxnSpPr>
      <xdr:spPr>
        <a:xfrm>
          <a:off x="14287500" y="10896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340478" cy="259045"/>
    <xdr:sp macro="" textlink="">
      <xdr:nvSpPr>
        <xdr:cNvPr id="636" name="【保健センター・保健所】&#10;有形固定資産減価償却率最大値テキスト"/>
        <xdr:cNvSpPr txBox="1"/>
      </xdr:nvSpPr>
      <xdr:spPr>
        <a:xfrm>
          <a:off x="14414500" y="92430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637" name="直線コネクタ 636"/>
        <xdr:cNvCxnSpPr/>
      </xdr:nvCxnSpPr>
      <xdr:spPr>
        <a:xfrm>
          <a:off x="14287500" y="9464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131462</xdr:rowOff>
    </xdr:from>
    <xdr:ext cx="405111" cy="259045"/>
    <xdr:sp macro="" textlink="">
      <xdr:nvSpPr>
        <xdr:cNvPr id="638" name="【保健センター・保健所】&#10;有形固定資産減価償却率平均値テキスト"/>
        <xdr:cNvSpPr txBox="1"/>
      </xdr:nvSpPr>
      <xdr:spPr>
        <a:xfrm>
          <a:off x="14414500" y="10189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153035</xdr:rowOff>
    </xdr:from>
    <xdr:to>
      <xdr:col>85</xdr:col>
      <xdr:colOff>177800</xdr:colOff>
      <xdr:row>61</xdr:row>
      <xdr:rowOff>83185</xdr:rowOff>
    </xdr:to>
    <xdr:sp macro="" textlink="">
      <xdr:nvSpPr>
        <xdr:cNvPr id="639" name="フローチャート: 判断 638"/>
        <xdr:cNvSpPr/>
      </xdr:nvSpPr>
      <xdr:spPr>
        <a:xfrm>
          <a:off x="14325600" y="102114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113030</xdr:rowOff>
    </xdr:from>
    <xdr:to>
      <xdr:col>81</xdr:col>
      <xdr:colOff>101600</xdr:colOff>
      <xdr:row>61</xdr:row>
      <xdr:rowOff>43180</xdr:rowOff>
    </xdr:to>
    <xdr:sp macro="" textlink="">
      <xdr:nvSpPr>
        <xdr:cNvPr id="640" name="フローチャート: 判断 639"/>
        <xdr:cNvSpPr/>
      </xdr:nvSpPr>
      <xdr:spPr>
        <a:xfrm>
          <a:off x="13578840" y="10171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76835</xdr:rowOff>
    </xdr:from>
    <xdr:to>
      <xdr:col>76</xdr:col>
      <xdr:colOff>165100</xdr:colOff>
      <xdr:row>61</xdr:row>
      <xdr:rowOff>6985</xdr:rowOff>
    </xdr:to>
    <xdr:sp macro="" textlink="">
      <xdr:nvSpPr>
        <xdr:cNvPr id="641" name="フローチャート: 判断 640"/>
        <xdr:cNvSpPr/>
      </xdr:nvSpPr>
      <xdr:spPr>
        <a:xfrm>
          <a:off x="12804140" y="10135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48260</xdr:rowOff>
    </xdr:from>
    <xdr:to>
      <xdr:col>72</xdr:col>
      <xdr:colOff>38100</xdr:colOff>
      <xdr:row>60</xdr:row>
      <xdr:rowOff>149860</xdr:rowOff>
    </xdr:to>
    <xdr:sp macro="" textlink="">
      <xdr:nvSpPr>
        <xdr:cNvPr id="642" name="フローチャート: 判断 641"/>
        <xdr:cNvSpPr/>
      </xdr:nvSpPr>
      <xdr:spPr>
        <a:xfrm>
          <a:off x="12029440" y="101066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34925</xdr:rowOff>
    </xdr:from>
    <xdr:to>
      <xdr:col>67</xdr:col>
      <xdr:colOff>101600</xdr:colOff>
      <xdr:row>60</xdr:row>
      <xdr:rowOff>136525</xdr:rowOff>
    </xdr:to>
    <xdr:sp macro="" textlink="">
      <xdr:nvSpPr>
        <xdr:cNvPr id="643" name="フローチャート: 判断 642"/>
        <xdr:cNvSpPr/>
      </xdr:nvSpPr>
      <xdr:spPr>
        <a:xfrm>
          <a:off x="11231880" y="1009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649" name="楕円 648"/>
        <xdr:cNvSpPr/>
      </xdr:nvSpPr>
      <xdr:spPr>
        <a:xfrm>
          <a:off x="14325600" y="100495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10177</xdr:rowOff>
    </xdr:from>
    <xdr:ext cx="405111" cy="259045"/>
    <xdr:sp macro="" textlink="">
      <xdr:nvSpPr>
        <xdr:cNvPr id="650" name="【保健センター・保健所】&#10;有形固定資産減価償却率該当値テキスト"/>
        <xdr:cNvSpPr txBox="1"/>
      </xdr:nvSpPr>
      <xdr:spPr>
        <a:xfrm>
          <a:off x="14414500"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651" name="楕円 650"/>
        <xdr:cNvSpPr/>
      </xdr:nvSpPr>
      <xdr:spPr>
        <a:xfrm>
          <a:off x="13578840" y="10011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0</xdr:rowOff>
    </xdr:from>
    <xdr:to>
      <xdr:col>85</xdr:col>
      <xdr:colOff>127000</xdr:colOff>
      <xdr:row>60</xdr:row>
      <xdr:rowOff>38100</xdr:rowOff>
    </xdr:to>
    <xdr:cxnSp macro="">
      <xdr:nvCxnSpPr>
        <xdr:cNvPr id="652" name="直線コネクタ 651"/>
        <xdr:cNvCxnSpPr/>
      </xdr:nvCxnSpPr>
      <xdr:spPr>
        <a:xfrm>
          <a:off x="13629640" y="1005840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82550</xdr:rowOff>
    </xdr:from>
    <xdr:to>
      <xdr:col>76</xdr:col>
      <xdr:colOff>165100</xdr:colOff>
      <xdr:row>60</xdr:row>
      <xdr:rowOff>12700</xdr:rowOff>
    </xdr:to>
    <xdr:sp macro="" textlink="">
      <xdr:nvSpPr>
        <xdr:cNvPr id="653" name="楕円 652"/>
        <xdr:cNvSpPr/>
      </xdr:nvSpPr>
      <xdr:spPr>
        <a:xfrm>
          <a:off x="12804140" y="9973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133350</xdr:rowOff>
    </xdr:from>
    <xdr:to>
      <xdr:col>81</xdr:col>
      <xdr:colOff>50800</xdr:colOff>
      <xdr:row>60</xdr:row>
      <xdr:rowOff>0</xdr:rowOff>
    </xdr:to>
    <xdr:cxnSp macro="">
      <xdr:nvCxnSpPr>
        <xdr:cNvPr id="654" name="直線コネクタ 653"/>
        <xdr:cNvCxnSpPr/>
      </xdr:nvCxnSpPr>
      <xdr:spPr>
        <a:xfrm>
          <a:off x="12854940" y="1002411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44450</xdr:rowOff>
    </xdr:from>
    <xdr:to>
      <xdr:col>72</xdr:col>
      <xdr:colOff>38100</xdr:colOff>
      <xdr:row>59</xdr:row>
      <xdr:rowOff>146050</xdr:rowOff>
    </xdr:to>
    <xdr:sp macro="" textlink="">
      <xdr:nvSpPr>
        <xdr:cNvPr id="655" name="楕円 654"/>
        <xdr:cNvSpPr/>
      </xdr:nvSpPr>
      <xdr:spPr>
        <a:xfrm>
          <a:off x="12029440" y="99352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95250</xdr:rowOff>
    </xdr:from>
    <xdr:to>
      <xdr:col>76</xdr:col>
      <xdr:colOff>114300</xdr:colOff>
      <xdr:row>59</xdr:row>
      <xdr:rowOff>133350</xdr:rowOff>
    </xdr:to>
    <xdr:cxnSp macro="">
      <xdr:nvCxnSpPr>
        <xdr:cNvPr id="656" name="直線コネクタ 655"/>
        <xdr:cNvCxnSpPr/>
      </xdr:nvCxnSpPr>
      <xdr:spPr>
        <a:xfrm>
          <a:off x="12072620" y="998601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6350</xdr:rowOff>
    </xdr:from>
    <xdr:to>
      <xdr:col>67</xdr:col>
      <xdr:colOff>101600</xdr:colOff>
      <xdr:row>59</xdr:row>
      <xdr:rowOff>107950</xdr:rowOff>
    </xdr:to>
    <xdr:sp macro="" textlink="">
      <xdr:nvSpPr>
        <xdr:cNvPr id="657" name="楕円 656"/>
        <xdr:cNvSpPr/>
      </xdr:nvSpPr>
      <xdr:spPr>
        <a:xfrm>
          <a:off x="1123188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57150</xdr:rowOff>
    </xdr:from>
    <xdr:to>
      <xdr:col>71</xdr:col>
      <xdr:colOff>177800</xdr:colOff>
      <xdr:row>59</xdr:row>
      <xdr:rowOff>95250</xdr:rowOff>
    </xdr:to>
    <xdr:cxnSp macro="">
      <xdr:nvCxnSpPr>
        <xdr:cNvPr id="658" name="直線コネクタ 657"/>
        <xdr:cNvCxnSpPr/>
      </xdr:nvCxnSpPr>
      <xdr:spPr>
        <a:xfrm>
          <a:off x="11282680" y="994791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34307</xdr:rowOff>
    </xdr:from>
    <xdr:ext cx="405111" cy="259045"/>
    <xdr:sp macro="" textlink="">
      <xdr:nvSpPr>
        <xdr:cNvPr id="659" name="n_1aveValue【保健センター・保健所】&#10;有形固定資産減価償却率"/>
        <xdr:cNvSpPr txBox="1"/>
      </xdr:nvSpPr>
      <xdr:spPr>
        <a:xfrm>
          <a:off x="134372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169562</xdr:rowOff>
    </xdr:from>
    <xdr:ext cx="405111" cy="259045"/>
    <xdr:sp macro="" textlink="">
      <xdr:nvSpPr>
        <xdr:cNvPr id="660" name="n_2aveValue【保健センター・保健所】&#10;有形固定資産減価償却率"/>
        <xdr:cNvSpPr txBox="1"/>
      </xdr:nvSpPr>
      <xdr:spPr>
        <a:xfrm>
          <a:off x="126752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140987</xdr:rowOff>
    </xdr:from>
    <xdr:ext cx="405111" cy="259045"/>
    <xdr:sp macro="" textlink="">
      <xdr:nvSpPr>
        <xdr:cNvPr id="661" name="n_3aveValue【保健センター・保健所】&#10;有形固定資産減価償却率"/>
        <xdr:cNvSpPr txBox="1"/>
      </xdr:nvSpPr>
      <xdr:spPr>
        <a:xfrm>
          <a:off x="1190054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127652</xdr:rowOff>
    </xdr:from>
    <xdr:ext cx="405111" cy="259045"/>
    <xdr:sp macro="" textlink="">
      <xdr:nvSpPr>
        <xdr:cNvPr id="662" name="n_4aveValue【保健センター・保健所】&#10;有形固定資産減価償却率"/>
        <xdr:cNvSpPr txBox="1"/>
      </xdr:nvSpPr>
      <xdr:spPr>
        <a:xfrm>
          <a:off x="11102984" y="1018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67327</xdr:rowOff>
    </xdr:from>
    <xdr:ext cx="405111" cy="259045"/>
    <xdr:sp macro="" textlink="">
      <xdr:nvSpPr>
        <xdr:cNvPr id="663" name="n_1mainValue【保健センター・保健所】&#10;有形固定資産減価償却率"/>
        <xdr:cNvSpPr txBox="1"/>
      </xdr:nvSpPr>
      <xdr:spPr>
        <a:xfrm>
          <a:off x="134372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29227</xdr:rowOff>
    </xdr:from>
    <xdr:ext cx="405111" cy="259045"/>
    <xdr:sp macro="" textlink="">
      <xdr:nvSpPr>
        <xdr:cNvPr id="664" name="n_2mainValue【保健センター・保健所】&#10;有形固定資産減価償却率"/>
        <xdr:cNvSpPr txBox="1"/>
      </xdr:nvSpPr>
      <xdr:spPr>
        <a:xfrm>
          <a:off x="126752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162577</xdr:rowOff>
    </xdr:from>
    <xdr:ext cx="405111" cy="259045"/>
    <xdr:sp macro="" textlink="">
      <xdr:nvSpPr>
        <xdr:cNvPr id="665" name="n_3mainValue【保健センター・保健所】&#10;有形固定資産減価償却率"/>
        <xdr:cNvSpPr txBox="1"/>
      </xdr:nvSpPr>
      <xdr:spPr>
        <a:xfrm>
          <a:off x="119005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666" name="n_4mainValue【保健センター・保健所】&#10;有形固定資産減価償却率"/>
        <xdr:cNvSpPr txBox="1"/>
      </xdr:nvSpPr>
      <xdr:spPr>
        <a:xfrm>
          <a:off x="1110298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90" name="直線コネクタ 689"/>
        <xdr:cNvCxnSpPr/>
      </xdr:nvCxnSpPr>
      <xdr:spPr>
        <a:xfrm flipV="1">
          <a:off x="19509104" y="95021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91" name="【保健センター・保健所】&#10;一人当たり面積最小値テキスト"/>
        <xdr:cNvSpPr txBox="1"/>
      </xdr:nvSpPr>
      <xdr:spPr>
        <a:xfrm>
          <a:off x="1954784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92" name="直線コネクタ 691"/>
        <xdr:cNvCxnSpPr/>
      </xdr:nvCxnSpPr>
      <xdr:spPr>
        <a:xfrm>
          <a:off x="1944370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93" name="【保健センター・保健所】&#10;一人当たり面積最大値テキスト"/>
        <xdr:cNvSpPr txBox="1"/>
      </xdr:nvSpPr>
      <xdr:spPr>
        <a:xfrm>
          <a:off x="1954784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94" name="直線コネクタ 693"/>
        <xdr:cNvCxnSpPr/>
      </xdr:nvCxnSpPr>
      <xdr:spPr>
        <a:xfrm>
          <a:off x="19443700" y="9502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95" name="【保健センター・保健所】&#10;一人当たり面積平均値テキスト"/>
        <xdr:cNvSpPr txBox="1"/>
      </xdr:nvSpPr>
      <xdr:spPr>
        <a:xfrm>
          <a:off x="19547840" y="1021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6" name="フローチャート: 判断 695"/>
        <xdr:cNvSpPr/>
      </xdr:nvSpPr>
      <xdr:spPr>
        <a:xfrm>
          <a:off x="1945894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7" name="フローチャート: 判断 696"/>
        <xdr:cNvSpPr/>
      </xdr:nvSpPr>
      <xdr:spPr>
        <a:xfrm>
          <a:off x="18735040" y="10232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98" name="フローチャート: 判断 697"/>
        <xdr:cNvSpPr/>
      </xdr:nvSpPr>
      <xdr:spPr>
        <a:xfrm>
          <a:off x="1793748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99" name="フローチャート: 判断 698"/>
        <xdr:cNvSpPr/>
      </xdr:nvSpPr>
      <xdr:spPr>
        <a:xfrm>
          <a:off x="1716278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0" name="フローチャート: 判断 699"/>
        <xdr:cNvSpPr/>
      </xdr:nvSpPr>
      <xdr:spPr>
        <a:xfrm>
          <a:off x="16388080" y="10232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82550</xdr:rowOff>
    </xdr:from>
    <xdr:to>
      <xdr:col>116</xdr:col>
      <xdr:colOff>114300</xdr:colOff>
      <xdr:row>61</xdr:row>
      <xdr:rowOff>12700</xdr:rowOff>
    </xdr:to>
    <xdr:sp macro="" textlink="">
      <xdr:nvSpPr>
        <xdr:cNvPr id="706" name="楕円 705"/>
        <xdr:cNvSpPr/>
      </xdr:nvSpPr>
      <xdr:spPr>
        <a:xfrm>
          <a:off x="19458940" y="10140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105427</xdr:rowOff>
    </xdr:from>
    <xdr:ext cx="469744" cy="259045"/>
    <xdr:sp macro="" textlink="">
      <xdr:nvSpPr>
        <xdr:cNvPr id="707" name="【保健センター・保健所】&#10;一人当たり面積該当値テキスト"/>
        <xdr:cNvSpPr txBox="1"/>
      </xdr:nvSpPr>
      <xdr:spPr>
        <a:xfrm>
          <a:off x="19547840" y="999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63500</xdr:rowOff>
    </xdr:from>
    <xdr:to>
      <xdr:col>112</xdr:col>
      <xdr:colOff>38100</xdr:colOff>
      <xdr:row>60</xdr:row>
      <xdr:rowOff>165100</xdr:rowOff>
    </xdr:to>
    <xdr:sp macro="" textlink="">
      <xdr:nvSpPr>
        <xdr:cNvPr id="708" name="楕円 707"/>
        <xdr:cNvSpPr/>
      </xdr:nvSpPr>
      <xdr:spPr>
        <a:xfrm>
          <a:off x="18735040" y="101219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114300</xdr:rowOff>
    </xdr:from>
    <xdr:to>
      <xdr:col>116</xdr:col>
      <xdr:colOff>63500</xdr:colOff>
      <xdr:row>60</xdr:row>
      <xdr:rowOff>133350</xdr:rowOff>
    </xdr:to>
    <xdr:cxnSp macro="">
      <xdr:nvCxnSpPr>
        <xdr:cNvPr id="709" name="直線コネクタ 708"/>
        <xdr:cNvCxnSpPr/>
      </xdr:nvCxnSpPr>
      <xdr:spPr>
        <a:xfrm>
          <a:off x="18778220" y="10172700"/>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63500</xdr:rowOff>
    </xdr:from>
    <xdr:to>
      <xdr:col>107</xdr:col>
      <xdr:colOff>101600</xdr:colOff>
      <xdr:row>60</xdr:row>
      <xdr:rowOff>165100</xdr:rowOff>
    </xdr:to>
    <xdr:sp macro="" textlink="">
      <xdr:nvSpPr>
        <xdr:cNvPr id="710" name="楕円 709"/>
        <xdr:cNvSpPr/>
      </xdr:nvSpPr>
      <xdr:spPr>
        <a:xfrm>
          <a:off x="1793748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114300</xdr:rowOff>
    </xdr:from>
    <xdr:to>
      <xdr:col>111</xdr:col>
      <xdr:colOff>177800</xdr:colOff>
      <xdr:row>60</xdr:row>
      <xdr:rowOff>114300</xdr:rowOff>
    </xdr:to>
    <xdr:cxnSp macro="">
      <xdr:nvCxnSpPr>
        <xdr:cNvPr id="711" name="直線コネクタ 710"/>
        <xdr:cNvCxnSpPr/>
      </xdr:nvCxnSpPr>
      <xdr:spPr>
        <a:xfrm>
          <a:off x="17988280" y="101727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712" name="楕円 711"/>
        <xdr:cNvSpPr/>
      </xdr:nvSpPr>
      <xdr:spPr>
        <a:xfrm>
          <a:off x="1716278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114300</xdr:rowOff>
    </xdr:from>
    <xdr:to>
      <xdr:col>107</xdr:col>
      <xdr:colOff>50800</xdr:colOff>
      <xdr:row>60</xdr:row>
      <xdr:rowOff>114300</xdr:rowOff>
    </xdr:to>
    <xdr:cxnSp macro="">
      <xdr:nvCxnSpPr>
        <xdr:cNvPr id="713" name="直線コネクタ 712"/>
        <xdr:cNvCxnSpPr/>
      </xdr:nvCxnSpPr>
      <xdr:spPr>
        <a:xfrm>
          <a:off x="17213580" y="101727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63500</xdr:rowOff>
    </xdr:from>
    <xdr:to>
      <xdr:col>98</xdr:col>
      <xdr:colOff>38100</xdr:colOff>
      <xdr:row>60</xdr:row>
      <xdr:rowOff>165100</xdr:rowOff>
    </xdr:to>
    <xdr:sp macro="" textlink="">
      <xdr:nvSpPr>
        <xdr:cNvPr id="714" name="楕円 713"/>
        <xdr:cNvSpPr/>
      </xdr:nvSpPr>
      <xdr:spPr>
        <a:xfrm>
          <a:off x="16388080" y="101219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114300</xdr:rowOff>
    </xdr:from>
    <xdr:to>
      <xdr:col>102</xdr:col>
      <xdr:colOff>114300</xdr:colOff>
      <xdr:row>60</xdr:row>
      <xdr:rowOff>114300</xdr:rowOff>
    </xdr:to>
    <xdr:cxnSp macro="">
      <xdr:nvCxnSpPr>
        <xdr:cNvPr id="715" name="直線コネクタ 714"/>
        <xdr:cNvCxnSpPr/>
      </xdr:nvCxnSpPr>
      <xdr:spPr>
        <a:xfrm>
          <a:off x="16431260" y="101727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716" name="n_1aveValue【保健センター・保健所】&#10;一人当たり面積"/>
        <xdr:cNvSpPr txBox="1"/>
      </xdr:nvSpPr>
      <xdr:spPr>
        <a:xfrm>
          <a:off x="18561127" y="1032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118127</xdr:rowOff>
    </xdr:from>
    <xdr:ext cx="469744" cy="259045"/>
    <xdr:sp macro="" textlink="">
      <xdr:nvSpPr>
        <xdr:cNvPr id="717" name="n_2aveValue【保健センター・保健所】&#10;一人当たり面積"/>
        <xdr:cNvSpPr txBox="1"/>
      </xdr:nvSpPr>
      <xdr:spPr>
        <a:xfrm>
          <a:off x="17776267" y="1034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718" name="n_3aveValue【保健センター・保健所】&#10;一人当たり面積"/>
        <xdr:cNvSpPr txBox="1"/>
      </xdr:nvSpPr>
      <xdr:spPr>
        <a:xfrm>
          <a:off x="17001567" y="1032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99077</xdr:rowOff>
    </xdr:from>
    <xdr:ext cx="469744" cy="259045"/>
    <xdr:sp macro="" textlink="">
      <xdr:nvSpPr>
        <xdr:cNvPr id="719" name="n_4aveValue【保健センター・保健所】&#10;一人当たり面積"/>
        <xdr:cNvSpPr txBox="1"/>
      </xdr:nvSpPr>
      <xdr:spPr>
        <a:xfrm>
          <a:off x="16226867" y="1032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10177</xdr:rowOff>
    </xdr:from>
    <xdr:ext cx="469744" cy="259045"/>
    <xdr:sp macro="" textlink="">
      <xdr:nvSpPr>
        <xdr:cNvPr id="720" name="n_1mainValue【保健センター・保健所】&#10;一人当たり面積"/>
        <xdr:cNvSpPr txBox="1"/>
      </xdr:nvSpPr>
      <xdr:spPr>
        <a:xfrm>
          <a:off x="18561127" y="990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721" name="n_2mainValue【保健センター・保健所】&#10;一人当たり面積"/>
        <xdr:cNvSpPr txBox="1"/>
      </xdr:nvSpPr>
      <xdr:spPr>
        <a:xfrm>
          <a:off x="17776267" y="990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722" name="n_3mainValue【保健センター・保健所】&#10;一人当たり面積"/>
        <xdr:cNvSpPr txBox="1"/>
      </xdr:nvSpPr>
      <xdr:spPr>
        <a:xfrm>
          <a:off x="17001567" y="990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10177</xdr:rowOff>
    </xdr:from>
    <xdr:ext cx="469744" cy="259045"/>
    <xdr:sp macro="" textlink="">
      <xdr:nvSpPr>
        <xdr:cNvPr id="723" name="n_4mainValue【保健センター・保健所】&#10;一人当たり面積"/>
        <xdr:cNvSpPr txBox="1"/>
      </xdr:nvSpPr>
      <xdr:spPr>
        <a:xfrm>
          <a:off x="16226867" y="990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167639</xdr:rowOff>
    </xdr:from>
    <xdr:to>
      <xdr:col>85</xdr:col>
      <xdr:colOff>126364</xdr:colOff>
      <xdr:row>85</xdr:row>
      <xdr:rowOff>156211</xdr:rowOff>
    </xdr:to>
    <xdr:cxnSp macro="">
      <xdr:nvCxnSpPr>
        <xdr:cNvPr id="748" name="直線コネクタ 747"/>
        <xdr:cNvCxnSpPr/>
      </xdr:nvCxnSpPr>
      <xdr:spPr>
        <a:xfrm flipV="1">
          <a:off x="14375764" y="13075919"/>
          <a:ext cx="0" cy="1329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749" name="【消防施設】&#10;有形固定資産減価償却率最小値テキスト"/>
        <xdr:cNvSpPr txBox="1"/>
      </xdr:nvSpPr>
      <xdr:spPr>
        <a:xfrm>
          <a:off x="14414500"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750" name="直線コネクタ 749"/>
        <xdr:cNvCxnSpPr/>
      </xdr:nvCxnSpPr>
      <xdr:spPr>
        <a:xfrm>
          <a:off x="14287500" y="144056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114316</xdr:rowOff>
    </xdr:from>
    <xdr:ext cx="405111" cy="259045"/>
    <xdr:sp macro="" textlink="">
      <xdr:nvSpPr>
        <xdr:cNvPr id="751" name="【消防施設】&#10;有形固定資産減価償却率最大値テキスト"/>
        <xdr:cNvSpPr txBox="1"/>
      </xdr:nvSpPr>
      <xdr:spPr>
        <a:xfrm>
          <a:off x="14414500" y="12854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167639</xdr:rowOff>
    </xdr:from>
    <xdr:to>
      <xdr:col>86</xdr:col>
      <xdr:colOff>25400</xdr:colOff>
      <xdr:row>77</xdr:row>
      <xdr:rowOff>167639</xdr:rowOff>
    </xdr:to>
    <xdr:cxnSp macro="">
      <xdr:nvCxnSpPr>
        <xdr:cNvPr id="752" name="直線コネクタ 751"/>
        <xdr:cNvCxnSpPr/>
      </xdr:nvCxnSpPr>
      <xdr:spPr>
        <a:xfrm>
          <a:off x="14287500" y="130759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78122</xdr:rowOff>
    </xdr:from>
    <xdr:ext cx="405111" cy="259045"/>
    <xdr:sp macro="" textlink="">
      <xdr:nvSpPr>
        <xdr:cNvPr id="753" name="【消防施設】&#10;有形固定資産減価償却率平均値テキスト"/>
        <xdr:cNvSpPr txBox="1"/>
      </xdr:nvSpPr>
      <xdr:spPr>
        <a:xfrm>
          <a:off x="14414500" y="13656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99695</xdr:rowOff>
    </xdr:from>
    <xdr:to>
      <xdr:col>85</xdr:col>
      <xdr:colOff>177800</xdr:colOff>
      <xdr:row>82</xdr:row>
      <xdr:rowOff>29845</xdr:rowOff>
    </xdr:to>
    <xdr:sp macro="" textlink="">
      <xdr:nvSpPr>
        <xdr:cNvPr id="754" name="フローチャート: 判断 753"/>
        <xdr:cNvSpPr/>
      </xdr:nvSpPr>
      <xdr:spPr>
        <a:xfrm>
          <a:off x="14325600" y="136785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52070</xdr:rowOff>
    </xdr:from>
    <xdr:to>
      <xdr:col>81</xdr:col>
      <xdr:colOff>101600</xdr:colOff>
      <xdr:row>81</xdr:row>
      <xdr:rowOff>153670</xdr:rowOff>
    </xdr:to>
    <xdr:sp macro="" textlink="">
      <xdr:nvSpPr>
        <xdr:cNvPr id="755" name="フローチャート: 判断 754"/>
        <xdr:cNvSpPr/>
      </xdr:nvSpPr>
      <xdr:spPr>
        <a:xfrm>
          <a:off x="13578840" y="136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56" name="フローチャート: 判断 755"/>
        <xdr:cNvSpPr/>
      </xdr:nvSpPr>
      <xdr:spPr>
        <a:xfrm>
          <a:off x="12804140" y="1363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19686</xdr:rowOff>
    </xdr:from>
    <xdr:to>
      <xdr:col>72</xdr:col>
      <xdr:colOff>38100</xdr:colOff>
      <xdr:row>81</xdr:row>
      <xdr:rowOff>121286</xdr:rowOff>
    </xdr:to>
    <xdr:sp macro="" textlink="">
      <xdr:nvSpPr>
        <xdr:cNvPr id="757" name="フローチャート: 判断 756"/>
        <xdr:cNvSpPr/>
      </xdr:nvSpPr>
      <xdr:spPr>
        <a:xfrm>
          <a:off x="12029440" y="135985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xdr:rowOff>
    </xdr:from>
    <xdr:to>
      <xdr:col>67</xdr:col>
      <xdr:colOff>101600</xdr:colOff>
      <xdr:row>81</xdr:row>
      <xdr:rowOff>106045</xdr:rowOff>
    </xdr:to>
    <xdr:sp macro="" textlink="">
      <xdr:nvSpPr>
        <xdr:cNvPr id="758" name="フローチャート: 判断 757"/>
        <xdr:cNvSpPr/>
      </xdr:nvSpPr>
      <xdr:spPr>
        <a:xfrm>
          <a:off x="11231880" y="1358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2539</xdr:rowOff>
    </xdr:from>
    <xdr:to>
      <xdr:col>85</xdr:col>
      <xdr:colOff>177800</xdr:colOff>
      <xdr:row>81</xdr:row>
      <xdr:rowOff>104139</xdr:rowOff>
    </xdr:to>
    <xdr:sp macro="" textlink="">
      <xdr:nvSpPr>
        <xdr:cNvPr id="764" name="楕円 763"/>
        <xdr:cNvSpPr/>
      </xdr:nvSpPr>
      <xdr:spPr>
        <a:xfrm>
          <a:off x="14325600" y="1358137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25416</xdr:rowOff>
    </xdr:from>
    <xdr:ext cx="405111" cy="259045"/>
    <xdr:sp macro="" textlink="">
      <xdr:nvSpPr>
        <xdr:cNvPr id="765" name="【消防施設】&#10;有形固定資産減価償却率該当値テキスト"/>
        <xdr:cNvSpPr txBox="1"/>
      </xdr:nvSpPr>
      <xdr:spPr>
        <a:xfrm>
          <a:off x="14414500"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73025</xdr:rowOff>
    </xdr:from>
    <xdr:to>
      <xdr:col>81</xdr:col>
      <xdr:colOff>101600</xdr:colOff>
      <xdr:row>81</xdr:row>
      <xdr:rowOff>3175</xdr:rowOff>
    </xdr:to>
    <xdr:sp macro="" textlink="">
      <xdr:nvSpPr>
        <xdr:cNvPr id="766" name="楕円 765"/>
        <xdr:cNvSpPr/>
      </xdr:nvSpPr>
      <xdr:spPr>
        <a:xfrm>
          <a:off x="13578840" y="13484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123825</xdr:rowOff>
    </xdr:from>
    <xdr:to>
      <xdr:col>85</xdr:col>
      <xdr:colOff>127000</xdr:colOff>
      <xdr:row>81</xdr:row>
      <xdr:rowOff>53339</xdr:rowOff>
    </xdr:to>
    <xdr:cxnSp macro="">
      <xdr:nvCxnSpPr>
        <xdr:cNvPr id="767" name="直線コネクタ 766"/>
        <xdr:cNvCxnSpPr/>
      </xdr:nvCxnSpPr>
      <xdr:spPr>
        <a:xfrm>
          <a:off x="13629640" y="13535025"/>
          <a:ext cx="746760" cy="9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19686</xdr:rowOff>
    </xdr:from>
    <xdr:to>
      <xdr:col>76</xdr:col>
      <xdr:colOff>165100</xdr:colOff>
      <xdr:row>80</xdr:row>
      <xdr:rowOff>121286</xdr:rowOff>
    </xdr:to>
    <xdr:sp macro="" textlink="">
      <xdr:nvSpPr>
        <xdr:cNvPr id="768" name="楕円 767"/>
        <xdr:cNvSpPr/>
      </xdr:nvSpPr>
      <xdr:spPr>
        <a:xfrm>
          <a:off x="12804140" y="1343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70486</xdr:rowOff>
    </xdr:from>
    <xdr:to>
      <xdr:col>81</xdr:col>
      <xdr:colOff>50800</xdr:colOff>
      <xdr:row>80</xdr:row>
      <xdr:rowOff>123825</xdr:rowOff>
    </xdr:to>
    <xdr:cxnSp macro="">
      <xdr:nvCxnSpPr>
        <xdr:cNvPr id="769" name="直線コネクタ 768"/>
        <xdr:cNvCxnSpPr/>
      </xdr:nvCxnSpPr>
      <xdr:spPr>
        <a:xfrm>
          <a:off x="12854940" y="13481686"/>
          <a:ext cx="7747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124461</xdr:rowOff>
    </xdr:from>
    <xdr:to>
      <xdr:col>72</xdr:col>
      <xdr:colOff>38100</xdr:colOff>
      <xdr:row>81</xdr:row>
      <xdr:rowOff>54611</xdr:rowOff>
    </xdr:to>
    <xdr:sp macro="" textlink="">
      <xdr:nvSpPr>
        <xdr:cNvPr id="770" name="楕円 769"/>
        <xdr:cNvSpPr/>
      </xdr:nvSpPr>
      <xdr:spPr>
        <a:xfrm>
          <a:off x="12029440" y="135356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70486</xdr:rowOff>
    </xdr:from>
    <xdr:to>
      <xdr:col>76</xdr:col>
      <xdr:colOff>114300</xdr:colOff>
      <xdr:row>81</xdr:row>
      <xdr:rowOff>3811</xdr:rowOff>
    </xdr:to>
    <xdr:cxnSp macro="">
      <xdr:nvCxnSpPr>
        <xdr:cNvPr id="771" name="直線コネクタ 770"/>
        <xdr:cNvCxnSpPr/>
      </xdr:nvCxnSpPr>
      <xdr:spPr>
        <a:xfrm flipV="1">
          <a:off x="12072620" y="13481686"/>
          <a:ext cx="78232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99695</xdr:rowOff>
    </xdr:from>
    <xdr:to>
      <xdr:col>67</xdr:col>
      <xdr:colOff>101600</xdr:colOff>
      <xdr:row>81</xdr:row>
      <xdr:rowOff>29845</xdr:rowOff>
    </xdr:to>
    <xdr:sp macro="" textlink="">
      <xdr:nvSpPr>
        <xdr:cNvPr id="772" name="楕円 771"/>
        <xdr:cNvSpPr/>
      </xdr:nvSpPr>
      <xdr:spPr>
        <a:xfrm>
          <a:off x="11231880" y="13510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150495</xdr:rowOff>
    </xdr:from>
    <xdr:to>
      <xdr:col>71</xdr:col>
      <xdr:colOff>177800</xdr:colOff>
      <xdr:row>81</xdr:row>
      <xdr:rowOff>3811</xdr:rowOff>
    </xdr:to>
    <xdr:cxnSp macro="">
      <xdr:nvCxnSpPr>
        <xdr:cNvPr id="773" name="直線コネクタ 772"/>
        <xdr:cNvCxnSpPr/>
      </xdr:nvCxnSpPr>
      <xdr:spPr>
        <a:xfrm>
          <a:off x="11282680" y="13561695"/>
          <a:ext cx="78994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144797</xdr:rowOff>
    </xdr:from>
    <xdr:ext cx="405111" cy="259045"/>
    <xdr:sp macro="" textlink="">
      <xdr:nvSpPr>
        <xdr:cNvPr id="774" name="n_1aveValue【消防施設】&#10;有形固定資産減価償却率"/>
        <xdr:cNvSpPr txBox="1"/>
      </xdr:nvSpPr>
      <xdr:spPr>
        <a:xfrm>
          <a:off x="13437244" y="1372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150513</xdr:rowOff>
    </xdr:from>
    <xdr:ext cx="405111" cy="259045"/>
    <xdr:sp macro="" textlink="">
      <xdr:nvSpPr>
        <xdr:cNvPr id="775" name="n_2aveValue【消防施設】&#10;有形固定資産減価償却率"/>
        <xdr:cNvSpPr txBox="1"/>
      </xdr:nvSpPr>
      <xdr:spPr>
        <a:xfrm>
          <a:off x="12675244" y="1372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112413</xdr:rowOff>
    </xdr:from>
    <xdr:ext cx="405111" cy="259045"/>
    <xdr:sp macro="" textlink="">
      <xdr:nvSpPr>
        <xdr:cNvPr id="776" name="n_3aveValue【消防施設】&#10;有形固定資産減価償却率"/>
        <xdr:cNvSpPr txBox="1"/>
      </xdr:nvSpPr>
      <xdr:spPr>
        <a:xfrm>
          <a:off x="11900544" y="1369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97172</xdr:rowOff>
    </xdr:from>
    <xdr:ext cx="405111" cy="259045"/>
    <xdr:sp macro="" textlink="">
      <xdr:nvSpPr>
        <xdr:cNvPr id="777" name="n_4aveValue【消防施設】&#10;有形固定資産減価償却率"/>
        <xdr:cNvSpPr txBox="1"/>
      </xdr:nvSpPr>
      <xdr:spPr>
        <a:xfrm>
          <a:off x="11102984" y="13676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19702</xdr:rowOff>
    </xdr:from>
    <xdr:ext cx="405111" cy="259045"/>
    <xdr:sp macro="" textlink="">
      <xdr:nvSpPr>
        <xdr:cNvPr id="778" name="n_1mainValue【消防施設】&#10;有形固定資産減価償却率"/>
        <xdr:cNvSpPr txBox="1"/>
      </xdr:nvSpPr>
      <xdr:spPr>
        <a:xfrm>
          <a:off x="13437244" y="1326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137813</xdr:rowOff>
    </xdr:from>
    <xdr:ext cx="405111" cy="259045"/>
    <xdr:sp macro="" textlink="">
      <xdr:nvSpPr>
        <xdr:cNvPr id="779" name="n_2mainValue【消防施設】&#10;有形固定資産減価償却率"/>
        <xdr:cNvSpPr txBox="1"/>
      </xdr:nvSpPr>
      <xdr:spPr>
        <a:xfrm>
          <a:off x="12675244" y="1321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71138</xdr:rowOff>
    </xdr:from>
    <xdr:ext cx="405111" cy="259045"/>
    <xdr:sp macro="" textlink="">
      <xdr:nvSpPr>
        <xdr:cNvPr id="780" name="n_3mainValue【消防施設】&#10;有形固定資産減価償却率"/>
        <xdr:cNvSpPr txBox="1"/>
      </xdr:nvSpPr>
      <xdr:spPr>
        <a:xfrm>
          <a:off x="11900544" y="13314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46372</xdr:rowOff>
    </xdr:from>
    <xdr:ext cx="405111" cy="259045"/>
    <xdr:sp macro="" textlink="">
      <xdr:nvSpPr>
        <xdr:cNvPr id="781" name="n_4mainValue【消防施設】&#10;有形固定資産減価償却率"/>
        <xdr:cNvSpPr txBox="1"/>
      </xdr:nvSpPr>
      <xdr:spPr>
        <a:xfrm>
          <a:off x="11102984" y="1328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102870</xdr:rowOff>
    </xdr:to>
    <xdr:cxnSp macro="">
      <xdr:nvCxnSpPr>
        <xdr:cNvPr id="805" name="直線コネクタ 804"/>
        <xdr:cNvCxnSpPr/>
      </xdr:nvCxnSpPr>
      <xdr:spPr>
        <a:xfrm flipV="1">
          <a:off x="19509104" y="1300353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6" name="【消防施設】&#10;一人当たり面積最小値テキスト"/>
        <xdr:cNvSpPr txBox="1"/>
      </xdr:nvSpPr>
      <xdr:spPr>
        <a:xfrm>
          <a:off x="19547840" y="1452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7" name="直線コネクタ 806"/>
        <xdr:cNvCxnSpPr/>
      </xdr:nvCxnSpPr>
      <xdr:spPr>
        <a:xfrm>
          <a:off x="1944370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808" name="【消防施設】&#10;一人当たり面積最大値テキスト"/>
        <xdr:cNvSpPr txBox="1"/>
      </xdr:nvSpPr>
      <xdr:spPr>
        <a:xfrm>
          <a:off x="19547840" y="1278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809" name="直線コネクタ 808"/>
        <xdr:cNvCxnSpPr/>
      </xdr:nvCxnSpPr>
      <xdr:spPr>
        <a:xfrm>
          <a:off x="19443700" y="13003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6366</xdr:rowOff>
    </xdr:from>
    <xdr:ext cx="469744" cy="259045"/>
    <xdr:sp macro="" textlink="">
      <xdr:nvSpPr>
        <xdr:cNvPr id="810" name="【消防施設】&#10;一人当たり面積平均値テキスト"/>
        <xdr:cNvSpPr txBox="1"/>
      </xdr:nvSpPr>
      <xdr:spPr>
        <a:xfrm>
          <a:off x="19547840" y="14088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811" name="フローチャート: 判断 810"/>
        <xdr:cNvSpPr/>
      </xdr:nvSpPr>
      <xdr:spPr>
        <a:xfrm>
          <a:off x="19458940" y="14236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812" name="フローチャート: 判断 811"/>
        <xdr:cNvSpPr/>
      </xdr:nvSpPr>
      <xdr:spPr>
        <a:xfrm>
          <a:off x="18735040" y="14255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813" name="フローチャート: 判断 812"/>
        <xdr:cNvSpPr/>
      </xdr:nvSpPr>
      <xdr:spPr>
        <a:xfrm>
          <a:off x="1793748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4" name="フローチャート: 判断 813"/>
        <xdr:cNvSpPr/>
      </xdr:nvSpPr>
      <xdr:spPr>
        <a:xfrm>
          <a:off x="1716278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815" name="フローチャート: 判断 814"/>
        <xdr:cNvSpPr/>
      </xdr:nvSpPr>
      <xdr:spPr>
        <a:xfrm>
          <a:off x="16388080" y="142900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63500</xdr:rowOff>
    </xdr:from>
    <xdr:to>
      <xdr:col>116</xdr:col>
      <xdr:colOff>114300</xdr:colOff>
      <xdr:row>85</xdr:row>
      <xdr:rowOff>165100</xdr:rowOff>
    </xdr:to>
    <xdr:sp macro="" textlink="">
      <xdr:nvSpPr>
        <xdr:cNvPr id="821" name="楕円 820"/>
        <xdr:cNvSpPr/>
      </xdr:nvSpPr>
      <xdr:spPr>
        <a:xfrm>
          <a:off x="1945894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41927</xdr:rowOff>
    </xdr:from>
    <xdr:ext cx="469744" cy="259045"/>
    <xdr:sp macro="" textlink="">
      <xdr:nvSpPr>
        <xdr:cNvPr id="822" name="【消防施設】&#10;一人当たり面積該当値テキスト"/>
        <xdr:cNvSpPr txBox="1"/>
      </xdr:nvSpPr>
      <xdr:spPr>
        <a:xfrm>
          <a:off x="19547840"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63500</xdr:rowOff>
    </xdr:from>
    <xdr:to>
      <xdr:col>112</xdr:col>
      <xdr:colOff>38100</xdr:colOff>
      <xdr:row>85</xdr:row>
      <xdr:rowOff>165100</xdr:rowOff>
    </xdr:to>
    <xdr:sp macro="" textlink="">
      <xdr:nvSpPr>
        <xdr:cNvPr id="823" name="楕円 822"/>
        <xdr:cNvSpPr/>
      </xdr:nvSpPr>
      <xdr:spPr>
        <a:xfrm>
          <a:off x="18735040" y="143129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114300</xdr:rowOff>
    </xdr:from>
    <xdr:to>
      <xdr:col>116</xdr:col>
      <xdr:colOff>63500</xdr:colOff>
      <xdr:row>85</xdr:row>
      <xdr:rowOff>114300</xdr:rowOff>
    </xdr:to>
    <xdr:cxnSp macro="">
      <xdr:nvCxnSpPr>
        <xdr:cNvPr id="824" name="直線コネクタ 823"/>
        <xdr:cNvCxnSpPr/>
      </xdr:nvCxnSpPr>
      <xdr:spPr>
        <a:xfrm>
          <a:off x="18778220" y="143637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63500</xdr:rowOff>
    </xdr:from>
    <xdr:to>
      <xdr:col>107</xdr:col>
      <xdr:colOff>101600</xdr:colOff>
      <xdr:row>85</xdr:row>
      <xdr:rowOff>165100</xdr:rowOff>
    </xdr:to>
    <xdr:sp macro="" textlink="">
      <xdr:nvSpPr>
        <xdr:cNvPr id="825" name="楕円 824"/>
        <xdr:cNvSpPr/>
      </xdr:nvSpPr>
      <xdr:spPr>
        <a:xfrm>
          <a:off x="1793748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114300</xdr:rowOff>
    </xdr:from>
    <xdr:to>
      <xdr:col>111</xdr:col>
      <xdr:colOff>177800</xdr:colOff>
      <xdr:row>85</xdr:row>
      <xdr:rowOff>114300</xdr:rowOff>
    </xdr:to>
    <xdr:cxnSp macro="">
      <xdr:nvCxnSpPr>
        <xdr:cNvPr id="826" name="直線コネクタ 825"/>
        <xdr:cNvCxnSpPr/>
      </xdr:nvCxnSpPr>
      <xdr:spPr>
        <a:xfrm>
          <a:off x="17988280" y="143637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63500</xdr:rowOff>
    </xdr:from>
    <xdr:to>
      <xdr:col>102</xdr:col>
      <xdr:colOff>165100</xdr:colOff>
      <xdr:row>85</xdr:row>
      <xdr:rowOff>165100</xdr:rowOff>
    </xdr:to>
    <xdr:sp macro="" textlink="">
      <xdr:nvSpPr>
        <xdr:cNvPr id="827" name="楕円 826"/>
        <xdr:cNvSpPr/>
      </xdr:nvSpPr>
      <xdr:spPr>
        <a:xfrm>
          <a:off x="1716278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114300</xdr:rowOff>
    </xdr:from>
    <xdr:to>
      <xdr:col>107</xdr:col>
      <xdr:colOff>50800</xdr:colOff>
      <xdr:row>85</xdr:row>
      <xdr:rowOff>114300</xdr:rowOff>
    </xdr:to>
    <xdr:cxnSp macro="">
      <xdr:nvCxnSpPr>
        <xdr:cNvPr id="828" name="直線コネクタ 827"/>
        <xdr:cNvCxnSpPr/>
      </xdr:nvCxnSpPr>
      <xdr:spPr>
        <a:xfrm>
          <a:off x="17213580" y="143637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63500</xdr:rowOff>
    </xdr:from>
    <xdr:to>
      <xdr:col>98</xdr:col>
      <xdr:colOff>38100</xdr:colOff>
      <xdr:row>85</xdr:row>
      <xdr:rowOff>165100</xdr:rowOff>
    </xdr:to>
    <xdr:sp macro="" textlink="">
      <xdr:nvSpPr>
        <xdr:cNvPr id="829" name="楕円 828"/>
        <xdr:cNvSpPr/>
      </xdr:nvSpPr>
      <xdr:spPr>
        <a:xfrm>
          <a:off x="16388080" y="143129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114300</xdr:rowOff>
    </xdr:from>
    <xdr:to>
      <xdr:col>102</xdr:col>
      <xdr:colOff>114300</xdr:colOff>
      <xdr:row>85</xdr:row>
      <xdr:rowOff>114300</xdr:rowOff>
    </xdr:to>
    <xdr:cxnSp macro="">
      <xdr:nvCxnSpPr>
        <xdr:cNvPr id="830" name="直線コネクタ 829"/>
        <xdr:cNvCxnSpPr/>
      </xdr:nvCxnSpPr>
      <xdr:spPr>
        <a:xfrm>
          <a:off x="16431260" y="143637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124477</xdr:rowOff>
    </xdr:from>
    <xdr:ext cx="469744" cy="259045"/>
    <xdr:sp macro="" textlink="">
      <xdr:nvSpPr>
        <xdr:cNvPr id="831" name="n_1aveValue【消防施設】&#10;一人当たり面積"/>
        <xdr:cNvSpPr txBox="1"/>
      </xdr:nvSpPr>
      <xdr:spPr>
        <a:xfrm>
          <a:off x="185611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832" name="n_2aveValue【消防施設】&#10;一人当たり面積"/>
        <xdr:cNvSpPr txBox="1"/>
      </xdr:nvSpPr>
      <xdr:spPr>
        <a:xfrm>
          <a:off x="17776267" y="1404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833" name="n_3aveValue【消防施設】&#10;一人当たり面積"/>
        <xdr:cNvSpPr txBox="1"/>
      </xdr:nvSpPr>
      <xdr:spPr>
        <a:xfrm>
          <a:off x="17001567" y="1404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158766</xdr:rowOff>
    </xdr:from>
    <xdr:ext cx="469744" cy="259045"/>
    <xdr:sp macro="" textlink="">
      <xdr:nvSpPr>
        <xdr:cNvPr id="834" name="n_4aveValue【消防施設】&#10;一人当たり面積"/>
        <xdr:cNvSpPr txBox="1"/>
      </xdr:nvSpPr>
      <xdr:spPr>
        <a:xfrm>
          <a:off x="16226867" y="1407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156227</xdr:rowOff>
    </xdr:from>
    <xdr:ext cx="469744" cy="259045"/>
    <xdr:sp macro="" textlink="">
      <xdr:nvSpPr>
        <xdr:cNvPr id="835" name="n_1mainValue【消防施設】&#10;一人当たり面積"/>
        <xdr:cNvSpPr txBox="1"/>
      </xdr:nvSpPr>
      <xdr:spPr>
        <a:xfrm>
          <a:off x="185611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156227</xdr:rowOff>
    </xdr:from>
    <xdr:ext cx="469744" cy="259045"/>
    <xdr:sp macro="" textlink="">
      <xdr:nvSpPr>
        <xdr:cNvPr id="836" name="n_2mainValue【消防施設】&#10;一人当たり面積"/>
        <xdr:cNvSpPr txBox="1"/>
      </xdr:nvSpPr>
      <xdr:spPr>
        <a:xfrm>
          <a:off x="1777626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156227</xdr:rowOff>
    </xdr:from>
    <xdr:ext cx="469744" cy="259045"/>
    <xdr:sp macro="" textlink="">
      <xdr:nvSpPr>
        <xdr:cNvPr id="837" name="n_3mainValue【消防施設】&#10;一人当たり面積"/>
        <xdr:cNvSpPr txBox="1"/>
      </xdr:nvSpPr>
      <xdr:spPr>
        <a:xfrm>
          <a:off x="1700156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156227</xdr:rowOff>
    </xdr:from>
    <xdr:ext cx="469744" cy="259045"/>
    <xdr:sp macro="" textlink="">
      <xdr:nvSpPr>
        <xdr:cNvPr id="838" name="n_4mainValue【消防施設】&#10;一人当たり面積"/>
        <xdr:cNvSpPr txBox="1"/>
      </xdr:nvSpPr>
      <xdr:spPr>
        <a:xfrm>
          <a:off x="1622686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864" name="直線コネクタ 863"/>
        <xdr:cNvCxnSpPr/>
      </xdr:nvCxnSpPr>
      <xdr:spPr>
        <a:xfrm flipV="1">
          <a:off x="14375764" y="1680427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867" name="【庁舎】&#10;有形固定資産減価償却率最大値テキスト"/>
        <xdr:cNvSpPr txBox="1"/>
      </xdr:nvSpPr>
      <xdr:spPr>
        <a:xfrm>
          <a:off x="14414500" y="165871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68" name="直線コネクタ 867"/>
        <xdr:cNvCxnSpPr/>
      </xdr:nvCxnSpPr>
      <xdr:spPr>
        <a:xfrm>
          <a:off x="14287500" y="168042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869" name="【庁舎】&#10;有形固定資産減価償却率平均値テキスト"/>
        <xdr:cNvSpPr txBox="1"/>
      </xdr:nvSpPr>
      <xdr:spPr>
        <a:xfrm>
          <a:off x="14414500" y="17310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70" name="フローチャート: 判断 869"/>
        <xdr:cNvSpPr/>
      </xdr:nvSpPr>
      <xdr:spPr>
        <a:xfrm>
          <a:off x="14325600" y="1745506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871" name="フローチャート: 判断 870"/>
        <xdr:cNvSpPr/>
      </xdr:nvSpPr>
      <xdr:spPr>
        <a:xfrm>
          <a:off x="13578840" y="17437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872" name="フローチャート: 判断 871"/>
        <xdr:cNvSpPr/>
      </xdr:nvSpPr>
      <xdr:spPr>
        <a:xfrm>
          <a:off x="12804140" y="17395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873" name="フローチャート: 判断 872"/>
        <xdr:cNvSpPr/>
      </xdr:nvSpPr>
      <xdr:spPr>
        <a:xfrm>
          <a:off x="12029440" y="17418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152763</xdr:rowOff>
    </xdr:from>
    <xdr:to>
      <xdr:col>67</xdr:col>
      <xdr:colOff>101600</xdr:colOff>
      <xdr:row>104</xdr:row>
      <xdr:rowOff>82913</xdr:rowOff>
    </xdr:to>
    <xdr:sp macro="" textlink="">
      <xdr:nvSpPr>
        <xdr:cNvPr id="874" name="フローチャート: 判断 873"/>
        <xdr:cNvSpPr/>
      </xdr:nvSpPr>
      <xdr:spPr>
        <a:xfrm>
          <a:off x="11231880" y="174196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133169</xdr:rowOff>
    </xdr:from>
    <xdr:to>
      <xdr:col>85</xdr:col>
      <xdr:colOff>177800</xdr:colOff>
      <xdr:row>106</xdr:row>
      <xdr:rowOff>63319</xdr:rowOff>
    </xdr:to>
    <xdr:sp macro="" textlink="">
      <xdr:nvSpPr>
        <xdr:cNvPr id="880" name="楕円 879"/>
        <xdr:cNvSpPr/>
      </xdr:nvSpPr>
      <xdr:spPr>
        <a:xfrm>
          <a:off x="14325600" y="1773536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111596</xdr:rowOff>
    </xdr:from>
    <xdr:ext cx="405111" cy="259045"/>
    <xdr:sp macro="" textlink="">
      <xdr:nvSpPr>
        <xdr:cNvPr id="881" name="【庁舎】&#10;有形固定資産減価償却率該当値テキスト"/>
        <xdr:cNvSpPr txBox="1"/>
      </xdr:nvSpPr>
      <xdr:spPr>
        <a:xfrm>
          <a:off x="14414500" y="17713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108676</xdr:rowOff>
    </xdr:from>
    <xdr:to>
      <xdr:col>81</xdr:col>
      <xdr:colOff>101600</xdr:colOff>
      <xdr:row>106</xdr:row>
      <xdr:rowOff>38826</xdr:rowOff>
    </xdr:to>
    <xdr:sp macro="" textlink="">
      <xdr:nvSpPr>
        <xdr:cNvPr id="882" name="楕円 881"/>
        <xdr:cNvSpPr/>
      </xdr:nvSpPr>
      <xdr:spPr>
        <a:xfrm>
          <a:off x="13578840" y="177108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159476</xdr:rowOff>
    </xdr:from>
    <xdr:to>
      <xdr:col>85</xdr:col>
      <xdr:colOff>127000</xdr:colOff>
      <xdr:row>106</xdr:row>
      <xdr:rowOff>12519</xdr:rowOff>
    </xdr:to>
    <xdr:cxnSp macro="">
      <xdr:nvCxnSpPr>
        <xdr:cNvPr id="883" name="直線コネクタ 882"/>
        <xdr:cNvCxnSpPr/>
      </xdr:nvCxnSpPr>
      <xdr:spPr>
        <a:xfrm>
          <a:off x="13629640" y="17761676"/>
          <a:ext cx="74676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884" name="楕円 883"/>
        <xdr:cNvSpPr/>
      </xdr:nvSpPr>
      <xdr:spPr>
        <a:xfrm>
          <a:off x="12804140" y="177239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159476</xdr:rowOff>
    </xdr:from>
    <xdr:to>
      <xdr:col>81</xdr:col>
      <xdr:colOff>50800</xdr:colOff>
      <xdr:row>106</xdr:row>
      <xdr:rowOff>1088</xdr:rowOff>
    </xdr:to>
    <xdr:cxnSp macro="">
      <xdr:nvCxnSpPr>
        <xdr:cNvPr id="885" name="直線コネクタ 884"/>
        <xdr:cNvCxnSpPr/>
      </xdr:nvCxnSpPr>
      <xdr:spPr>
        <a:xfrm flipV="1">
          <a:off x="12854940" y="17761676"/>
          <a:ext cx="7747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90714</xdr:rowOff>
    </xdr:from>
    <xdr:to>
      <xdr:col>72</xdr:col>
      <xdr:colOff>38100</xdr:colOff>
      <xdr:row>106</xdr:row>
      <xdr:rowOff>20864</xdr:rowOff>
    </xdr:to>
    <xdr:sp macro="" textlink="">
      <xdr:nvSpPr>
        <xdr:cNvPr id="886" name="楕円 885"/>
        <xdr:cNvSpPr/>
      </xdr:nvSpPr>
      <xdr:spPr>
        <a:xfrm>
          <a:off x="12029440" y="176929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141514</xdr:rowOff>
    </xdr:from>
    <xdr:to>
      <xdr:col>76</xdr:col>
      <xdr:colOff>114300</xdr:colOff>
      <xdr:row>106</xdr:row>
      <xdr:rowOff>1088</xdr:rowOff>
    </xdr:to>
    <xdr:cxnSp macro="">
      <xdr:nvCxnSpPr>
        <xdr:cNvPr id="887" name="直線コネクタ 886"/>
        <xdr:cNvCxnSpPr/>
      </xdr:nvCxnSpPr>
      <xdr:spPr>
        <a:xfrm>
          <a:off x="12072620" y="17743714"/>
          <a:ext cx="78232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58057</xdr:rowOff>
    </xdr:from>
    <xdr:to>
      <xdr:col>67</xdr:col>
      <xdr:colOff>101600</xdr:colOff>
      <xdr:row>105</xdr:row>
      <xdr:rowOff>159657</xdr:rowOff>
    </xdr:to>
    <xdr:sp macro="" textlink="">
      <xdr:nvSpPr>
        <xdr:cNvPr id="888" name="楕円 887"/>
        <xdr:cNvSpPr/>
      </xdr:nvSpPr>
      <xdr:spPr>
        <a:xfrm>
          <a:off x="1123188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108857</xdr:rowOff>
    </xdr:from>
    <xdr:to>
      <xdr:col>71</xdr:col>
      <xdr:colOff>177800</xdr:colOff>
      <xdr:row>105</xdr:row>
      <xdr:rowOff>141514</xdr:rowOff>
    </xdr:to>
    <xdr:cxnSp macro="">
      <xdr:nvCxnSpPr>
        <xdr:cNvPr id="889" name="直線コネクタ 888"/>
        <xdr:cNvCxnSpPr/>
      </xdr:nvCxnSpPr>
      <xdr:spPr>
        <a:xfrm>
          <a:off x="11282680" y="17711057"/>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117401</xdr:rowOff>
    </xdr:from>
    <xdr:ext cx="405111" cy="259045"/>
    <xdr:sp macro="" textlink="">
      <xdr:nvSpPr>
        <xdr:cNvPr id="890" name="n_1aveValue【庁舎】&#10;有形固定資産減価償却率"/>
        <xdr:cNvSpPr txBox="1"/>
      </xdr:nvSpPr>
      <xdr:spPr>
        <a:xfrm>
          <a:off x="13437244" y="1721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891" name="n_2aveValue【庁舎】&#10;有形固定資産減価償却率"/>
        <xdr:cNvSpPr txBox="1"/>
      </xdr:nvSpPr>
      <xdr:spPr>
        <a:xfrm>
          <a:off x="126752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97807</xdr:rowOff>
    </xdr:from>
    <xdr:ext cx="405111" cy="259045"/>
    <xdr:sp macro="" textlink="">
      <xdr:nvSpPr>
        <xdr:cNvPr id="892" name="n_3aveValue【庁舎】&#10;有形固定資産減価償却率"/>
        <xdr:cNvSpPr txBox="1"/>
      </xdr:nvSpPr>
      <xdr:spPr>
        <a:xfrm>
          <a:off x="11900544" y="1719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99440</xdr:rowOff>
    </xdr:from>
    <xdr:ext cx="405111" cy="259045"/>
    <xdr:sp macro="" textlink="">
      <xdr:nvSpPr>
        <xdr:cNvPr id="893" name="n_4aveValue【庁舎】&#10;有形固定資産減価償却率"/>
        <xdr:cNvSpPr txBox="1"/>
      </xdr:nvSpPr>
      <xdr:spPr>
        <a:xfrm>
          <a:off x="11102984" y="1719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29953</xdr:rowOff>
    </xdr:from>
    <xdr:ext cx="405111" cy="259045"/>
    <xdr:sp macro="" textlink="">
      <xdr:nvSpPr>
        <xdr:cNvPr id="894" name="n_1mainValue【庁舎】&#10;有形固定資産減価償却率"/>
        <xdr:cNvSpPr txBox="1"/>
      </xdr:nvSpPr>
      <xdr:spPr>
        <a:xfrm>
          <a:off x="13437244" y="177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43015</xdr:rowOff>
    </xdr:from>
    <xdr:ext cx="405111" cy="259045"/>
    <xdr:sp macro="" textlink="">
      <xdr:nvSpPr>
        <xdr:cNvPr id="895" name="n_2mainValue【庁舎】&#10;有形固定資産減価償却率"/>
        <xdr:cNvSpPr txBox="1"/>
      </xdr:nvSpPr>
      <xdr:spPr>
        <a:xfrm>
          <a:off x="12675244" y="1781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11991</xdr:rowOff>
    </xdr:from>
    <xdr:ext cx="405111" cy="259045"/>
    <xdr:sp macro="" textlink="">
      <xdr:nvSpPr>
        <xdr:cNvPr id="896" name="n_3mainValue【庁舎】&#10;有形固定資産減価償却率"/>
        <xdr:cNvSpPr txBox="1"/>
      </xdr:nvSpPr>
      <xdr:spPr>
        <a:xfrm>
          <a:off x="11900544" y="17781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150784</xdr:rowOff>
    </xdr:from>
    <xdr:ext cx="405111" cy="259045"/>
    <xdr:sp macro="" textlink="">
      <xdr:nvSpPr>
        <xdr:cNvPr id="897" name="n_4mainValue【庁舎】&#10;有形固定資産減価償却率"/>
        <xdr:cNvSpPr txBox="1"/>
      </xdr:nvSpPr>
      <xdr:spPr>
        <a:xfrm>
          <a:off x="11102984" y="1775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109</xdr:row>
      <xdr:rowOff>34289</xdr:rowOff>
    </xdr:to>
    <xdr:cxnSp macro="">
      <xdr:nvCxnSpPr>
        <xdr:cNvPr id="923" name="直線コネクタ 922"/>
        <xdr:cNvCxnSpPr/>
      </xdr:nvCxnSpPr>
      <xdr:spPr>
        <a:xfrm flipV="1">
          <a:off x="19509104" y="16859794"/>
          <a:ext cx="0" cy="144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38116</xdr:rowOff>
    </xdr:from>
    <xdr:ext cx="469744" cy="259045"/>
    <xdr:sp macro="" textlink="">
      <xdr:nvSpPr>
        <xdr:cNvPr id="924" name="【庁舎】&#10;一人当たり面積最小値テキスト"/>
        <xdr:cNvSpPr txBox="1"/>
      </xdr:nvSpPr>
      <xdr:spPr>
        <a:xfrm>
          <a:off x="19547840" y="1831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34289</xdr:rowOff>
    </xdr:from>
    <xdr:to>
      <xdr:col>116</xdr:col>
      <xdr:colOff>152400</xdr:colOff>
      <xdr:row>109</xdr:row>
      <xdr:rowOff>34289</xdr:rowOff>
    </xdr:to>
    <xdr:cxnSp macro="">
      <xdr:nvCxnSpPr>
        <xdr:cNvPr id="925" name="直線コネクタ 924"/>
        <xdr:cNvCxnSpPr/>
      </xdr:nvCxnSpPr>
      <xdr:spPr>
        <a:xfrm>
          <a:off x="19443700" y="183070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926" name="【庁舎】&#10;一人当たり面積最大値テキスト"/>
        <xdr:cNvSpPr txBox="1"/>
      </xdr:nvSpPr>
      <xdr:spPr>
        <a:xfrm>
          <a:off x="19547840" y="1663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927" name="直線コネクタ 926"/>
        <xdr:cNvCxnSpPr/>
      </xdr:nvCxnSpPr>
      <xdr:spPr>
        <a:xfrm>
          <a:off x="19443700" y="168597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154413</xdr:rowOff>
    </xdr:from>
    <xdr:ext cx="469744" cy="259045"/>
    <xdr:sp macro="" textlink="">
      <xdr:nvSpPr>
        <xdr:cNvPr id="928" name="【庁舎】&#10;一人当たり面積平均値テキスト"/>
        <xdr:cNvSpPr txBox="1"/>
      </xdr:nvSpPr>
      <xdr:spPr>
        <a:xfrm>
          <a:off x="19547840" y="179242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macro="" textlink="">
      <xdr:nvSpPr>
        <xdr:cNvPr id="929" name="フローチャート: 判断 928"/>
        <xdr:cNvSpPr/>
      </xdr:nvSpPr>
      <xdr:spPr>
        <a:xfrm>
          <a:off x="19458940" y="180690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157662</xdr:rowOff>
    </xdr:from>
    <xdr:to>
      <xdr:col>112</xdr:col>
      <xdr:colOff>38100</xdr:colOff>
      <xdr:row>108</xdr:row>
      <xdr:rowOff>87812</xdr:rowOff>
    </xdr:to>
    <xdr:sp macro="" textlink="">
      <xdr:nvSpPr>
        <xdr:cNvPr id="930" name="フローチャート: 判断 929"/>
        <xdr:cNvSpPr/>
      </xdr:nvSpPr>
      <xdr:spPr>
        <a:xfrm>
          <a:off x="18735040" y="180951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157662</xdr:rowOff>
    </xdr:from>
    <xdr:to>
      <xdr:col>107</xdr:col>
      <xdr:colOff>101600</xdr:colOff>
      <xdr:row>108</xdr:row>
      <xdr:rowOff>87812</xdr:rowOff>
    </xdr:to>
    <xdr:sp macro="" textlink="">
      <xdr:nvSpPr>
        <xdr:cNvPr id="931" name="フローチャート: 判断 930"/>
        <xdr:cNvSpPr/>
      </xdr:nvSpPr>
      <xdr:spPr>
        <a:xfrm>
          <a:off x="17937480" y="180951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160927</xdr:rowOff>
    </xdr:from>
    <xdr:to>
      <xdr:col>102</xdr:col>
      <xdr:colOff>165100</xdr:colOff>
      <xdr:row>108</xdr:row>
      <xdr:rowOff>91077</xdr:rowOff>
    </xdr:to>
    <xdr:sp macro="" textlink="">
      <xdr:nvSpPr>
        <xdr:cNvPr id="932" name="フローチャート: 判断 931"/>
        <xdr:cNvSpPr/>
      </xdr:nvSpPr>
      <xdr:spPr>
        <a:xfrm>
          <a:off x="17162780" y="18098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933" name="フローチャート: 判断 932"/>
        <xdr:cNvSpPr/>
      </xdr:nvSpPr>
      <xdr:spPr>
        <a:xfrm>
          <a:off x="16388080" y="181016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59145</xdr:rowOff>
    </xdr:from>
    <xdr:to>
      <xdr:col>116</xdr:col>
      <xdr:colOff>114300</xdr:colOff>
      <xdr:row>108</xdr:row>
      <xdr:rowOff>160745</xdr:rowOff>
    </xdr:to>
    <xdr:sp macro="" textlink="">
      <xdr:nvSpPr>
        <xdr:cNvPr id="939" name="楕円 938"/>
        <xdr:cNvSpPr/>
      </xdr:nvSpPr>
      <xdr:spPr>
        <a:xfrm>
          <a:off x="19458940" y="1816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145522</xdr:rowOff>
    </xdr:from>
    <xdr:ext cx="469744" cy="259045"/>
    <xdr:sp macro="" textlink="">
      <xdr:nvSpPr>
        <xdr:cNvPr id="940" name="【庁舎】&#10;一人当たり面積該当値テキスト"/>
        <xdr:cNvSpPr txBox="1"/>
      </xdr:nvSpPr>
      <xdr:spPr>
        <a:xfrm>
          <a:off x="19547840" y="1808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59145</xdr:rowOff>
    </xdr:from>
    <xdr:to>
      <xdr:col>112</xdr:col>
      <xdr:colOff>38100</xdr:colOff>
      <xdr:row>108</xdr:row>
      <xdr:rowOff>160745</xdr:rowOff>
    </xdr:to>
    <xdr:sp macro="" textlink="">
      <xdr:nvSpPr>
        <xdr:cNvPr id="941" name="楕円 940"/>
        <xdr:cNvSpPr/>
      </xdr:nvSpPr>
      <xdr:spPr>
        <a:xfrm>
          <a:off x="18735040" y="181642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109945</xdr:rowOff>
    </xdr:from>
    <xdr:to>
      <xdr:col>116</xdr:col>
      <xdr:colOff>63500</xdr:colOff>
      <xdr:row>108</xdr:row>
      <xdr:rowOff>109945</xdr:rowOff>
    </xdr:to>
    <xdr:cxnSp macro="">
      <xdr:nvCxnSpPr>
        <xdr:cNvPr id="942" name="直線コネクタ 941"/>
        <xdr:cNvCxnSpPr/>
      </xdr:nvCxnSpPr>
      <xdr:spPr>
        <a:xfrm>
          <a:off x="18778220" y="1821506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60234</xdr:rowOff>
    </xdr:from>
    <xdr:to>
      <xdr:col>107</xdr:col>
      <xdr:colOff>101600</xdr:colOff>
      <xdr:row>108</xdr:row>
      <xdr:rowOff>161834</xdr:rowOff>
    </xdr:to>
    <xdr:sp macro="" textlink="">
      <xdr:nvSpPr>
        <xdr:cNvPr id="943" name="楕円 942"/>
        <xdr:cNvSpPr/>
      </xdr:nvSpPr>
      <xdr:spPr>
        <a:xfrm>
          <a:off x="17937480" y="1816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109945</xdr:rowOff>
    </xdr:from>
    <xdr:to>
      <xdr:col>111</xdr:col>
      <xdr:colOff>177800</xdr:colOff>
      <xdr:row>108</xdr:row>
      <xdr:rowOff>111034</xdr:rowOff>
    </xdr:to>
    <xdr:cxnSp macro="">
      <xdr:nvCxnSpPr>
        <xdr:cNvPr id="944" name="直線コネクタ 943"/>
        <xdr:cNvCxnSpPr/>
      </xdr:nvCxnSpPr>
      <xdr:spPr>
        <a:xfrm flipV="1">
          <a:off x="17988280" y="18215065"/>
          <a:ext cx="78994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60234</xdr:rowOff>
    </xdr:from>
    <xdr:to>
      <xdr:col>102</xdr:col>
      <xdr:colOff>165100</xdr:colOff>
      <xdr:row>108</xdr:row>
      <xdr:rowOff>161834</xdr:rowOff>
    </xdr:to>
    <xdr:sp macro="" textlink="">
      <xdr:nvSpPr>
        <xdr:cNvPr id="945" name="楕円 944"/>
        <xdr:cNvSpPr/>
      </xdr:nvSpPr>
      <xdr:spPr>
        <a:xfrm>
          <a:off x="17162780" y="1816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111034</xdr:rowOff>
    </xdr:from>
    <xdr:to>
      <xdr:col>107</xdr:col>
      <xdr:colOff>50800</xdr:colOff>
      <xdr:row>108</xdr:row>
      <xdr:rowOff>111034</xdr:rowOff>
    </xdr:to>
    <xdr:cxnSp macro="">
      <xdr:nvCxnSpPr>
        <xdr:cNvPr id="946" name="直線コネクタ 945"/>
        <xdr:cNvCxnSpPr/>
      </xdr:nvCxnSpPr>
      <xdr:spPr>
        <a:xfrm>
          <a:off x="17213580" y="1821615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60234</xdr:rowOff>
    </xdr:from>
    <xdr:to>
      <xdr:col>98</xdr:col>
      <xdr:colOff>38100</xdr:colOff>
      <xdr:row>108</xdr:row>
      <xdr:rowOff>161834</xdr:rowOff>
    </xdr:to>
    <xdr:sp macro="" textlink="">
      <xdr:nvSpPr>
        <xdr:cNvPr id="947" name="楕円 946"/>
        <xdr:cNvSpPr/>
      </xdr:nvSpPr>
      <xdr:spPr>
        <a:xfrm>
          <a:off x="16388080" y="181653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111034</xdr:rowOff>
    </xdr:from>
    <xdr:to>
      <xdr:col>102</xdr:col>
      <xdr:colOff>114300</xdr:colOff>
      <xdr:row>108</xdr:row>
      <xdr:rowOff>111034</xdr:rowOff>
    </xdr:to>
    <xdr:cxnSp macro="">
      <xdr:nvCxnSpPr>
        <xdr:cNvPr id="948" name="直線コネクタ 947"/>
        <xdr:cNvCxnSpPr/>
      </xdr:nvCxnSpPr>
      <xdr:spPr>
        <a:xfrm>
          <a:off x="16431260" y="1821615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104339</xdr:rowOff>
    </xdr:from>
    <xdr:ext cx="469744" cy="259045"/>
    <xdr:sp macro="" textlink="">
      <xdr:nvSpPr>
        <xdr:cNvPr id="949" name="n_1aveValue【庁舎】&#10;一人当たり面積"/>
        <xdr:cNvSpPr txBox="1"/>
      </xdr:nvSpPr>
      <xdr:spPr>
        <a:xfrm>
          <a:off x="18561127" y="1787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104339</xdr:rowOff>
    </xdr:from>
    <xdr:ext cx="469744" cy="259045"/>
    <xdr:sp macro="" textlink="">
      <xdr:nvSpPr>
        <xdr:cNvPr id="950" name="n_2aveValue【庁舎】&#10;一人当たり面積"/>
        <xdr:cNvSpPr txBox="1"/>
      </xdr:nvSpPr>
      <xdr:spPr>
        <a:xfrm>
          <a:off x="17776267" y="1787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107604</xdr:rowOff>
    </xdr:from>
    <xdr:ext cx="469744" cy="259045"/>
    <xdr:sp macro="" textlink="">
      <xdr:nvSpPr>
        <xdr:cNvPr id="951" name="n_3aveValue【庁舎】&#10;一人当たり面積"/>
        <xdr:cNvSpPr txBox="1"/>
      </xdr:nvSpPr>
      <xdr:spPr>
        <a:xfrm>
          <a:off x="17001567" y="1787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110870</xdr:rowOff>
    </xdr:from>
    <xdr:ext cx="469744" cy="259045"/>
    <xdr:sp macro="" textlink="">
      <xdr:nvSpPr>
        <xdr:cNvPr id="952" name="n_4aveValue【庁舎】&#10;一人当たり面積"/>
        <xdr:cNvSpPr txBox="1"/>
      </xdr:nvSpPr>
      <xdr:spPr>
        <a:xfrm>
          <a:off x="16226867" y="17880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151872</xdr:rowOff>
    </xdr:from>
    <xdr:ext cx="469744" cy="259045"/>
    <xdr:sp macro="" textlink="">
      <xdr:nvSpPr>
        <xdr:cNvPr id="953" name="n_1mainValue【庁舎】&#10;一人当たり面積"/>
        <xdr:cNvSpPr txBox="1"/>
      </xdr:nvSpPr>
      <xdr:spPr>
        <a:xfrm>
          <a:off x="18561127" y="1825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152961</xdr:rowOff>
    </xdr:from>
    <xdr:ext cx="469744" cy="259045"/>
    <xdr:sp macro="" textlink="">
      <xdr:nvSpPr>
        <xdr:cNvPr id="954" name="n_2mainValue【庁舎】&#10;一人当たり面積"/>
        <xdr:cNvSpPr txBox="1"/>
      </xdr:nvSpPr>
      <xdr:spPr>
        <a:xfrm>
          <a:off x="17776267" y="1825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152961</xdr:rowOff>
    </xdr:from>
    <xdr:ext cx="469744" cy="259045"/>
    <xdr:sp macro="" textlink="">
      <xdr:nvSpPr>
        <xdr:cNvPr id="955" name="n_3mainValue【庁舎】&#10;一人当たり面積"/>
        <xdr:cNvSpPr txBox="1"/>
      </xdr:nvSpPr>
      <xdr:spPr>
        <a:xfrm>
          <a:off x="17001567" y="1825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152961</xdr:rowOff>
    </xdr:from>
    <xdr:ext cx="469744" cy="259045"/>
    <xdr:sp macro="" textlink="">
      <xdr:nvSpPr>
        <xdr:cNvPr id="956" name="n_4mainValue【庁舎】&#10;一人当たり面積"/>
        <xdr:cNvSpPr txBox="1"/>
      </xdr:nvSpPr>
      <xdr:spPr>
        <a:xfrm>
          <a:off x="16226867" y="1825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類似団体と比較し、有形固定資産減価償却率が特に高くなっている施設は、庁舎・市民会館であり、特に低くなっている施設は、一般廃棄物処理施設・保健センターである。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本庁舎及び市民会館は昭和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年代に建設されたものであるため耐震はされておらず、老朽化による維持管理費も膨大となっている。また、分散したほかの庁舎についても老朽化が進んでおり、複合化・集約化の検討に取り組んでいる。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廃棄物処理施設については、償却施設・設備の更新を迎える時期が迫っており、維持管理費用の低減も含めた検討が必要である。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2000_&#36001;&#21209;&#23460;&#36001;&#25919;&#35506;/1&#36001;&#25919;&#35506;&#20849;&#26377;/&#36001;&#25919;&#20998;&#26512;&#65288;&#36001;&#25919;&#29366;&#27841;&#36039;&#26009;&#38598;&#65289;/&#36001;&#25919;&#29366;&#27841;&#36039;&#26009;&#38598;&#65288;&#20840;&#22269;&#24066;&#30010;&#26449;&#36001;&#25919;&#27604;&#36611;&#20998;&#26512;&#34920;&#65289;/R2/02_2&#22238;&#30446;/02_&#36861;&#35352;/&#12304;&#36001;&#25919;&#29366;&#27841;&#36039;&#26009;&#38598;&#12305;_012173_&#27743;&#21029;&#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31.5</v>
          </cell>
          <cell r="BX51">
            <v>30.9</v>
          </cell>
          <cell r="CF51">
            <v>29.4</v>
          </cell>
          <cell r="CN51">
            <v>27.1</v>
          </cell>
          <cell r="CV51">
            <v>16.8</v>
          </cell>
        </row>
        <row r="53">
          <cell r="BP53">
            <v>81.599999999999994</v>
          </cell>
          <cell r="BX53">
            <v>81</v>
          </cell>
          <cell r="CF53">
            <v>80.8</v>
          </cell>
          <cell r="CN53">
            <v>80.7</v>
          </cell>
          <cell r="CV53">
            <v>80.900000000000006</v>
          </cell>
        </row>
        <row r="55">
          <cell r="AN55" t="str">
            <v>類似団体内平均値</v>
          </cell>
          <cell r="BP55">
            <v>15</v>
          </cell>
          <cell r="BX55">
            <v>12.2</v>
          </cell>
          <cell r="CF55">
            <v>5</v>
          </cell>
          <cell r="CN55">
            <v>5.4</v>
          </cell>
          <cell r="CV55">
            <v>3.9</v>
          </cell>
        </row>
        <row r="57">
          <cell r="BP57">
            <v>60.1</v>
          </cell>
          <cell r="BX57">
            <v>61.2</v>
          </cell>
          <cell r="CF57">
            <v>61.7</v>
          </cell>
          <cell r="CN57">
            <v>62.6</v>
          </cell>
          <cell r="CV57">
            <v>63.1</v>
          </cell>
        </row>
        <row r="72">
          <cell r="BP72" t="str">
            <v>H28</v>
          </cell>
          <cell r="BX72" t="str">
            <v>H29</v>
          </cell>
          <cell r="CF72" t="str">
            <v>H30</v>
          </cell>
          <cell r="CN72" t="str">
            <v>R01</v>
          </cell>
          <cell r="CV72" t="str">
            <v>R02</v>
          </cell>
        </row>
        <row r="73">
          <cell r="AN73" t="str">
            <v>当該団体値</v>
          </cell>
          <cell r="BP73">
            <v>31.5</v>
          </cell>
          <cell r="BX73">
            <v>30.9</v>
          </cell>
          <cell r="CF73">
            <v>29.4</v>
          </cell>
          <cell r="CN73">
            <v>27.1</v>
          </cell>
          <cell r="CV73">
            <v>16.8</v>
          </cell>
        </row>
        <row r="75">
          <cell r="BP75">
            <v>9.4</v>
          </cell>
          <cell r="BX75">
            <v>8.6</v>
          </cell>
          <cell r="CF75">
            <v>8.1</v>
          </cell>
          <cell r="CN75">
            <v>7.1</v>
          </cell>
          <cell r="CV75">
            <v>6.3</v>
          </cell>
        </row>
        <row r="77">
          <cell r="AN77" t="str">
            <v>類似団体内平均値</v>
          </cell>
          <cell r="BP77">
            <v>15</v>
          </cell>
          <cell r="BX77">
            <v>12.2</v>
          </cell>
          <cell r="CF77">
            <v>5</v>
          </cell>
          <cell r="CN77">
            <v>5.4</v>
          </cell>
          <cell r="CV77">
            <v>3.9</v>
          </cell>
        </row>
        <row r="79">
          <cell r="BP79">
            <v>5</v>
          </cell>
          <cell r="BX79">
            <v>4.8</v>
          </cell>
          <cell r="CF79">
            <v>4.5</v>
          </cell>
          <cell r="CN79">
            <v>4.2</v>
          </cell>
          <cell r="CV79">
            <v>4.2</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60052016</v>
      </c>
      <c r="BO4" s="395"/>
      <c r="BP4" s="395"/>
      <c r="BQ4" s="395"/>
      <c r="BR4" s="395"/>
      <c r="BS4" s="395"/>
      <c r="BT4" s="395"/>
      <c r="BU4" s="396"/>
      <c r="BV4" s="394">
        <v>46582271</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3.9</v>
      </c>
      <c r="CU4" s="401"/>
      <c r="CV4" s="401"/>
      <c r="CW4" s="401"/>
      <c r="CX4" s="401"/>
      <c r="CY4" s="401"/>
      <c r="CZ4" s="401"/>
      <c r="DA4" s="402"/>
      <c r="DB4" s="400">
        <v>2</v>
      </c>
      <c r="DC4" s="401"/>
      <c r="DD4" s="401"/>
      <c r="DE4" s="401"/>
      <c r="DF4" s="401"/>
      <c r="DG4" s="401"/>
      <c r="DH4" s="401"/>
      <c r="DI4" s="402"/>
      <c r="DJ4" s="186"/>
      <c r="DK4" s="186"/>
      <c r="DL4" s="186"/>
      <c r="DM4" s="186"/>
      <c r="DN4" s="186"/>
      <c r="DO4" s="186"/>
    </row>
    <row r="5" spans="1:119" ht="18.75" customHeight="1">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58982728</v>
      </c>
      <c r="BO5" s="432"/>
      <c r="BP5" s="432"/>
      <c r="BQ5" s="432"/>
      <c r="BR5" s="432"/>
      <c r="BS5" s="432"/>
      <c r="BT5" s="432"/>
      <c r="BU5" s="433"/>
      <c r="BV5" s="431">
        <v>46059796</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92.6</v>
      </c>
      <c r="CU5" s="429"/>
      <c r="CV5" s="429"/>
      <c r="CW5" s="429"/>
      <c r="CX5" s="429"/>
      <c r="CY5" s="429"/>
      <c r="CZ5" s="429"/>
      <c r="DA5" s="430"/>
      <c r="DB5" s="428">
        <v>94.4</v>
      </c>
      <c r="DC5" s="429"/>
      <c r="DD5" s="429"/>
      <c r="DE5" s="429"/>
      <c r="DF5" s="429"/>
      <c r="DG5" s="429"/>
      <c r="DH5" s="429"/>
      <c r="DI5" s="430"/>
      <c r="DJ5" s="186"/>
      <c r="DK5" s="186"/>
      <c r="DL5" s="186"/>
      <c r="DM5" s="186"/>
      <c r="DN5" s="186"/>
      <c r="DO5" s="186"/>
    </row>
    <row r="6" spans="1:119" ht="18.75" customHeight="1">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93</v>
      </c>
      <c r="AV6" s="464"/>
      <c r="AW6" s="464"/>
      <c r="AX6" s="464"/>
      <c r="AY6" s="465" t="s">
        <v>101</v>
      </c>
      <c r="AZ6" s="466"/>
      <c r="BA6" s="466"/>
      <c r="BB6" s="466"/>
      <c r="BC6" s="466"/>
      <c r="BD6" s="466"/>
      <c r="BE6" s="466"/>
      <c r="BF6" s="466"/>
      <c r="BG6" s="466"/>
      <c r="BH6" s="466"/>
      <c r="BI6" s="466"/>
      <c r="BJ6" s="466"/>
      <c r="BK6" s="466"/>
      <c r="BL6" s="466"/>
      <c r="BM6" s="467"/>
      <c r="BN6" s="431">
        <v>1069288</v>
      </c>
      <c r="BO6" s="432"/>
      <c r="BP6" s="432"/>
      <c r="BQ6" s="432"/>
      <c r="BR6" s="432"/>
      <c r="BS6" s="432"/>
      <c r="BT6" s="432"/>
      <c r="BU6" s="433"/>
      <c r="BV6" s="431">
        <v>522475</v>
      </c>
      <c r="BW6" s="432"/>
      <c r="BX6" s="432"/>
      <c r="BY6" s="432"/>
      <c r="BZ6" s="432"/>
      <c r="CA6" s="432"/>
      <c r="CB6" s="432"/>
      <c r="CC6" s="433"/>
      <c r="CD6" s="434" t="s">
        <v>102</v>
      </c>
      <c r="CE6" s="435"/>
      <c r="CF6" s="435"/>
      <c r="CG6" s="435"/>
      <c r="CH6" s="435"/>
      <c r="CI6" s="435"/>
      <c r="CJ6" s="435"/>
      <c r="CK6" s="435"/>
      <c r="CL6" s="435"/>
      <c r="CM6" s="435"/>
      <c r="CN6" s="435"/>
      <c r="CO6" s="435"/>
      <c r="CP6" s="435"/>
      <c r="CQ6" s="435"/>
      <c r="CR6" s="435"/>
      <c r="CS6" s="436"/>
      <c r="CT6" s="468">
        <v>97.7</v>
      </c>
      <c r="CU6" s="469"/>
      <c r="CV6" s="469"/>
      <c r="CW6" s="469"/>
      <c r="CX6" s="469"/>
      <c r="CY6" s="469"/>
      <c r="CZ6" s="469"/>
      <c r="DA6" s="470"/>
      <c r="DB6" s="468">
        <v>99.1</v>
      </c>
      <c r="DC6" s="469"/>
      <c r="DD6" s="469"/>
      <c r="DE6" s="469"/>
      <c r="DF6" s="469"/>
      <c r="DG6" s="469"/>
      <c r="DH6" s="469"/>
      <c r="DI6" s="470"/>
      <c r="DJ6" s="186"/>
      <c r="DK6" s="186"/>
      <c r="DL6" s="186"/>
      <c r="DM6" s="186"/>
      <c r="DN6" s="186"/>
      <c r="DO6" s="186"/>
    </row>
    <row r="7" spans="1:119" ht="18.75" customHeight="1">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103</v>
      </c>
      <c r="AN7" s="461"/>
      <c r="AO7" s="461"/>
      <c r="AP7" s="461"/>
      <c r="AQ7" s="461"/>
      <c r="AR7" s="461"/>
      <c r="AS7" s="461"/>
      <c r="AT7" s="462"/>
      <c r="AU7" s="463" t="s">
        <v>93</v>
      </c>
      <c r="AV7" s="464"/>
      <c r="AW7" s="464"/>
      <c r="AX7" s="464"/>
      <c r="AY7" s="465" t="s">
        <v>104</v>
      </c>
      <c r="AZ7" s="466"/>
      <c r="BA7" s="466"/>
      <c r="BB7" s="466"/>
      <c r="BC7" s="466"/>
      <c r="BD7" s="466"/>
      <c r="BE7" s="466"/>
      <c r="BF7" s="466"/>
      <c r="BG7" s="466"/>
      <c r="BH7" s="466"/>
      <c r="BI7" s="466"/>
      <c r="BJ7" s="466"/>
      <c r="BK7" s="466"/>
      <c r="BL7" s="466"/>
      <c r="BM7" s="467"/>
      <c r="BN7" s="431">
        <v>74004</v>
      </c>
      <c r="BO7" s="432"/>
      <c r="BP7" s="432"/>
      <c r="BQ7" s="432"/>
      <c r="BR7" s="432"/>
      <c r="BS7" s="432"/>
      <c r="BT7" s="432"/>
      <c r="BU7" s="433"/>
      <c r="BV7" s="431">
        <v>28934</v>
      </c>
      <c r="BW7" s="432"/>
      <c r="BX7" s="432"/>
      <c r="BY7" s="432"/>
      <c r="BZ7" s="432"/>
      <c r="CA7" s="432"/>
      <c r="CB7" s="432"/>
      <c r="CC7" s="433"/>
      <c r="CD7" s="434" t="s">
        <v>105</v>
      </c>
      <c r="CE7" s="435"/>
      <c r="CF7" s="435"/>
      <c r="CG7" s="435"/>
      <c r="CH7" s="435"/>
      <c r="CI7" s="435"/>
      <c r="CJ7" s="435"/>
      <c r="CK7" s="435"/>
      <c r="CL7" s="435"/>
      <c r="CM7" s="435"/>
      <c r="CN7" s="435"/>
      <c r="CO7" s="435"/>
      <c r="CP7" s="435"/>
      <c r="CQ7" s="435"/>
      <c r="CR7" s="435"/>
      <c r="CS7" s="436"/>
      <c r="CT7" s="431">
        <v>25451905</v>
      </c>
      <c r="CU7" s="432"/>
      <c r="CV7" s="432"/>
      <c r="CW7" s="432"/>
      <c r="CX7" s="432"/>
      <c r="CY7" s="432"/>
      <c r="CZ7" s="432"/>
      <c r="DA7" s="433"/>
      <c r="DB7" s="431">
        <v>24647413</v>
      </c>
      <c r="DC7" s="432"/>
      <c r="DD7" s="432"/>
      <c r="DE7" s="432"/>
      <c r="DF7" s="432"/>
      <c r="DG7" s="432"/>
      <c r="DH7" s="432"/>
      <c r="DI7" s="433"/>
      <c r="DJ7" s="186"/>
      <c r="DK7" s="186"/>
      <c r="DL7" s="186"/>
      <c r="DM7" s="186"/>
      <c r="DN7" s="186"/>
      <c r="DO7" s="186"/>
    </row>
    <row r="8" spans="1:119" ht="18.75" customHeight="1" thickBot="1">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106</v>
      </c>
      <c r="AN8" s="461"/>
      <c r="AO8" s="461"/>
      <c r="AP8" s="461"/>
      <c r="AQ8" s="461"/>
      <c r="AR8" s="461"/>
      <c r="AS8" s="461"/>
      <c r="AT8" s="462"/>
      <c r="AU8" s="463" t="s">
        <v>93</v>
      </c>
      <c r="AV8" s="464"/>
      <c r="AW8" s="464"/>
      <c r="AX8" s="464"/>
      <c r="AY8" s="465" t="s">
        <v>107</v>
      </c>
      <c r="AZ8" s="466"/>
      <c r="BA8" s="466"/>
      <c r="BB8" s="466"/>
      <c r="BC8" s="466"/>
      <c r="BD8" s="466"/>
      <c r="BE8" s="466"/>
      <c r="BF8" s="466"/>
      <c r="BG8" s="466"/>
      <c r="BH8" s="466"/>
      <c r="BI8" s="466"/>
      <c r="BJ8" s="466"/>
      <c r="BK8" s="466"/>
      <c r="BL8" s="466"/>
      <c r="BM8" s="467"/>
      <c r="BN8" s="431">
        <v>995284</v>
      </c>
      <c r="BO8" s="432"/>
      <c r="BP8" s="432"/>
      <c r="BQ8" s="432"/>
      <c r="BR8" s="432"/>
      <c r="BS8" s="432"/>
      <c r="BT8" s="432"/>
      <c r="BU8" s="433"/>
      <c r="BV8" s="431">
        <v>493541</v>
      </c>
      <c r="BW8" s="432"/>
      <c r="BX8" s="432"/>
      <c r="BY8" s="432"/>
      <c r="BZ8" s="432"/>
      <c r="CA8" s="432"/>
      <c r="CB8" s="432"/>
      <c r="CC8" s="433"/>
      <c r="CD8" s="434" t="s">
        <v>108</v>
      </c>
      <c r="CE8" s="435"/>
      <c r="CF8" s="435"/>
      <c r="CG8" s="435"/>
      <c r="CH8" s="435"/>
      <c r="CI8" s="435"/>
      <c r="CJ8" s="435"/>
      <c r="CK8" s="435"/>
      <c r="CL8" s="435"/>
      <c r="CM8" s="435"/>
      <c r="CN8" s="435"/>
      <c r="CO8" s="435"/>
      <c r="CP8" s="435"/>
      <c r="CQ8" s="435"/>
      <c r="CR8" s="435"/>
      <c r="CS8" s="436"/>
      <c r="CT8" s="471">
        <v>0.56000000000000005</v>
      </c>
      <c r="CU8" s="472"/>
      <c r="CV8" s="472"/>
      <c r="CW8" s="472"/>
      <c r="CX8" s="472"/>
      <c r="CY8" s="472"/>
      <c r="CZ8" s="472"/>
      <c r="DA8" s="473"/>
      <c r="DB8" s="471">
        <v>0.55000000000000004</v>
      </c>
      <c r="DC8" s="472"/>
      <c r="DD8" s="472"/>
      <c r="DE8" s="472"/>
      <c r="DF8" s="472"/>
      <c r="DG8" s="472"/>
      <c r="DH8" s="472"/>
      <c r="DI8" s="473"/>
      <c r="DJ8" s="186"/>
      <c r="DK8" s="186"/>
      <c r="DL8" s="186"/>
      <c r="DM8" s="186"/>
      <c r="DN8" s="186"/>
      <c r="DO8" s="186"/>
    </row>
    <row r="9" spans="1:119" ht="18.75" customHeight="1" thickBot="1">
      <c r="A9" s="187"/>
      <c r="B9" s="425" t="s">
        <v>109</v>
      </c>
      <c r="C9" s="426"/>
      <c r="D9" s="426"/>
      <c r="E9" s="426"/>
      <c r="F9" s="426"/>
      <c r="G9" s="426"/>
      <c r="H9" s="426"/>
      <c r="I9" s="426"/>
      <c r="J9" s="426"/>
      <c r="K9" s="474"/>
      <c r="L9" s="475" t="s">
        <v>110</v>
      </c>
      <c r="M9" s="476"/>
      <c r="N9" s="476"/>
      <c r="O9" s="476"/>
      <c r="P9" s="476"/>
      <c r="Q9" s="477"/>
      <c r="R9" s="478">
        <v>121056</v>
      </c>
      <c r="S9" s="479"/>
      <c r="T9" s="479"/>
      <c r="U9" s="479"/>
      <c r="V9" s="480"/>
      <c r="W9" s="388" t="s">
        <v>111</v>
      </c>
      <c r="X9" s="389"/>
      <c r="Y9" s="389"/>
      <c r="Z9" s="389"/>
      <c r="AA9" s="389"/>
      <c r="AB9" s="389"/>
      <c r="AC9" s="389"/>
      <c r="AD9" s="389"/>
      <c r="AE9" s="389"/>
      <c r="AF9" s="389"/>
      <c r="AG9" s="389"/>
      <c r="AH9" s="389"/>
      <c r="AI9" s="389"/>
      <c r="AJ9" s="389"/>
      <c r="AK9" s="389"/>
      <c r="AL9" s="390"/>
      <c r="AM9" s="460" t="s">
        <v>112</v>
      </c>
      <c r="AN9" s="461"/>
      <c r="AO9" s="461"/>
      <c r="AP9" s="461"/>
      <c r="AQ9" s="461"/>
      <c r="AR9" s="461"/>
      <c r="AS9" s="461"/>
      <c r="AT9" s="462"/>
      <c r="AU9" s="463" t="s">
        <v>113</v>
      </c>
      <c r="AV9" s="464"/>
      <c r="AW9" s="464"/>
      <c r="AX9" s="464"/>
      <c r="AY9" s="465" t="s">
        <v>114</v>
      </c>
      <c r="AZ9" s="466"/>
      <c r="BA9" s="466"/>
      <c r="BB9" s="466"/>
      <c r="BC9" s="466"/>
      <c r="BD9" s="466"/>
      <c r="BE9" s="466"/>
      <c r="BF9" s="466"/>
      <c r="BG9" s="466"/>
      <c r="BH9" s="466"/>
      <c r="BI9" s="466"/>
      <c r="BJ9" s="466"/>
      <c r="BK9" s="466"/>
      <c r="BL9" s="466"/>
      <c r="BM9" s="467"/>
      <c r="BN9" s="431">
        <v>501743</v>
      </c>
      <c r="BO9" s="432"/>
      <c r="BP9" s="432"/>
      <c r="BQ9" s="432"/>
      <c r="BR9" s="432"/>
      <c r="BS9" s="432"/>
      <c r="BT9" s="432"/>
      <c r="BU9" s="433"/>
      <c r="BV9" s="431">
        <v>-335382</v>
      </c>
      <c r="BW9" s="432"/>
      <c r="BX9" s="432"/>
      <c r="BY9" s="432"/>
      <c r="BZ9" s="432"/>
      <c r="CA9" s="432"/>
      <c r="CB9" s="432"/>
      <c r="CC9" s="433"/>
      <c r="CD9" s="434" t="s">
        <v>115</v>
      </c>
      <c r="CE9" s="435"/>
      <c r="CF9" s="435"/>
      <c r="CG9" s="435"/>
      <c r="CH9" s="435"/>
      <c r="CI9" s="435"/>
      <c r="CJ9" s="435"/>
      <c r="CK9" s="435"/>
      <c r="CL9" s="435"/>
      <c r="CM9" s="435"/>
      <c r="CN9" s="435"/>
      <c r="CO9" s="435"/>
      <c r="CP9" s="435"/>
      <c r="CQ9" s="435"/>
      <c r="CR9" s="435"/>
      <c r="CS9" s="436"/>
      <c r="CT9" s="428">
        <v>11.7</v>
      </c>
      <c r="CU9" s="429"/>
      <c r="CV9" s="429"/>
      <c r="CW9" s="429"/>
      <c r="CX9" s="429"/>
      <c r="CY9" s="429"/>
      <c r="CZ9" s="429"/>
      <c r="DA9" s="430"/>
      <c r="DB9" s="428">
        <v>11.9</v>
      </c>
      <c r="DC9" s="429"/>
      <c r="DD9" s="429"/>
      <c r="DE9" s="429"/>
      <c r="DF9" s="429"/>
      <c r="DG9" s="429"/>
      <c r="DH9" s="429"/>
      <c r="DI9" s="430"/>
      <c r="DJ9" s="186"/>
      <c r="DK9" s="186"/>
      <c r="DL9" s="186"/>
      <c r="DM9" s="186"/>
      <c r="DN9" s="186"/>
      <c r="DO9" s="186"/>
    </row>
    <row r="10" spans="1:119" ht="18.75" customHeight="1" thickBot="1">
      <c r="A10" s="187"/>
      <c r="B10" s="425"/>
      <c r="C10" s="426"/>
      <c r="D10" s="426"/>
      <c r="E10" s="426"/>
      <c r="F10" s="426"/>
      <c r="G10" s="426"/>
      <c r="H10" s="426"/>
      <c r="I10" s="426"/>
      <c r="J10" s="426"/>
      <c r="K10" s="474"/>
      <c r="L10" s="481" t="s">
        <v>116</v>
      </c>
      <c r="M10" s="461"/>
      <c r="N10" s="461"/>
      <c r="O10" s="461"/>
      <c r="P10" s="461"/>
      <c r="Q10" s="462"/>
      <c r="R10" s="482">
        <v>120636</v>
      </c>
      <c r="S10" s="483"/>
      <c r="T10" s="483"/>
      <c r="U10" s="483"/>
      <c r="V10" s="484"/>
      <c r="W10" s="419"/>
      <c r="X10" s="420"/>
      <c r="Y10" s="420"/>
      <c r="Z10" s="420"/>
      <c r="AA10" s="420"/>
      <c r="AB10" s="420"/>
      <c r="AC10" s="420"/>
      <c r="AD10" s="420"/>
      <c r="AE10" s="420"/>
      <c r="AF10" s="420"/>
      <c r="AG10" s="420"/>
      <c r="AH10" s="420"/>
      <c r="AI10" s="420"/>
      <c r="AJ10" s="420"/>
      <c r="AK10" s="420"/>
      <c r="AL10" s="423"/>
      <c r="AM10" s="460" t="s">
        <v>117</v>
      </c>
      <c r="AN10" s="461"/>
      <c r="AO10" s="461"/>
      <c r="AP10" s="461"/>
      <c r="AQ10" s="461"/>
      <c r="AR10" s="461"/>
      <c r="AS10" s="461"/>
      <c r="AT10" s="462"/>
      <c r="AU10" s="463" t="s">
        <v>113</v>
      </c>
      <c r="AV10" s="464"/>
      <c r="AW10" s="464"/>
      <c r="AX10" s="464"/>
      <c r="AY10" s="465" t="s">
        <v>118</v>
      </c>
      <c r="AZ10" s="466"/>
      <c r="BA10" s="466"/>
      <c r="BB10" s="466"/>
      <c r="BC10" s="466"/>
      <c r="BD10" s="466"/>
      <c r="BE10" s="466"/>
      <c r="BF10" s="466"/>
      <c r="BG10" s="466"/>
      <c r="BH10" s="466"/>
      <c r="BI10" s="466"/>
      <c r="BJ10" s="466"/>
      <c r="BK10" s="466"/>
      <c r="BL10" s="466"/>
      <c r="BM10" s="467"/>
      <c r="BN10" s="431">
        <v>297827</v>
      </c>
      <c r="BO10" s="432"/>
      <c r="BP10" s="432"/>
      <c r="BQ10" s="432"/>
      <c r="BR10" s="432"/>
      <c r="BS10" s="432"/>
      <c r="BT10" s="432"/>
      <c r="BU10" s="433"/>
      <c r="BV10" s="431">
        <v>537676</v>
      </c>
      <c r="BW10" s="432"/>
      <c r="BX10" s="432"/>
      <c r="BY10" s="432"/>
      <c r="BZ10" s="432"/>
      <c r="CA10" s="432"/>
      <c r="CB10" s="432"/>
      <c r="CC10" s="433"/>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5"/>
      <c r="C11" s="426"/>
      <c r="D11" s="426"/>
      <c r="E11" s="426"/>
      <c r="F11" s="426"/>
      <c r="G11" s="426"/>
      <c r="H11" s="426"/>
      <c r="I11" s="426"/>
      <c r="J11" s="426"/>
      <c r="K11" s="474"/>
      <c r="L11" s="485" t="s">
        <v>120</v>
      </c>
      <c r="M11" s="486"/>
      <c r="N11" s="486"/>
      <c r="O11" s="486"/>
      <c r="P11" s="486"/>
      <c r="Q11" s="487"/>
      <c r="R11" s="488" t="s">
        <v>121</v>
      </c>
      <c r="S11" s="489"/>
      <c r="T11" s="489"/>
      <c r="U11" s="489"/>
      <c r="V11" s="490"/>
      <c r="W11" s="419"/>
      <c r="X11" s="420"/>
      <c r="Y11" s="420"/>
      <c r="Z11" s="420"/>
      <c r="AA11" s="420"/>
      <c r="AB11" s="420"/>
      <c r="AC11" s="420"/>
      <c r="AD11" s="420"/>
      <c r="AE11" s="420"/>
      <c r="AF11" s="420"/>
      <c r="AG11" s="420"/>
      <c r="AH11" s="420"/>
      <c r="AI11" s="420"/>
      <c r="AJ11" s="420"/>
      <c r="AK11" s="420"/>
      <c r="AL11" s="423"/>
      <c r="AM11" s="460" t="s">
        <v>122</v>
      </c>
      <c r="AN11" s="461"/>
      <c r="AO11" s="461"/>
      <c r="AP11" s="461"/>
      <c r="AQ11" s="461"/>
      <c r="AR11" s="461"/>
      <c r="AS11" s="461"/>
      <c r="AT11" s="462"/>
      <c r="AU11" s="463" t="s">
        <v>93</v>
      </c>
      <c r="AV11" s="464"/>
      <c r="AW11" s="464"/>
      <c r="AX11" s="464"/>
      <c r="AY11" s="465" t="s">
        <v>123</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124</v>
      </c>
      <c r="CE11" s="435"/>
      <c r="CF11" s="435"/>
      <c r="CG11" s="435"/>
      <c r="CH11" s="435"/>
      <c r="CI11" s="435"/>
      <c r="CJ11" s="435"/>
      <c r="CK11" s="435"/>
      <c r="CL11" s="435"/>
      <c r="CM11" s="435"/>
      <c r="CN11" s="435"/>
      <c r="CO11" s="435"/>
      <c r="CP11" s="435"/>
      <c r="CQ11" s="435"/>
      <c r="CR11" s="435"/>
      <c r="CS11" s="436"/>
      <c r="CT11" s="471" t="s">
        <v>125</v>
      </c>
      <c r="CU11" s="472"/>
      <c r="CV11" s="472"/>
      <c r="CW11" s="472"/>
      <c r="CX11" s="472"/>
      <c r="CY11" s="472"/>
      <c r="CZ11" s="472"/>
      <c r="DA11" s="473"/>
      <c r="DB11" s="471" t="s">
        <v>126</v>
      </c>
      <c r="DC11" s="472"/>
      <c r="DD11" s="472"/>
      <c r="DE11" s="472"/>
      <c r="DF11" s="472"/>
      <c r="DG11" s="472"/>
      <c r="DH11" s="472"/>
      <c r="DI11" s="473"/>
      <c r="DJ11" s="186"/>
      <c r="DK11" s="186"/>
      <c r="DL11" s="186"/>
      <c r="DM11" s="186"/>
      <c r="DN11" s="186"/>
      <c r="DO11" s="186"/>
    </row>
    <row r="12" spans="1:119" ht="18.75" customHeight="1">
      <c r="A12" s="187"/>
      <c r="B12" s="491" t="s">
        <v>127</v>
      </c>
      <c r="C12" s="492"/>
      <c r="D12" s="492"/>
      <c r="E12" s="492"/>
      <c r="F12" s="492"/>
      <c r="G12" s="492"/>
      <c r="H12" s="492"/>
      <c r="I12" s="492"/>
      <c r="J12" s="492"/>
      <c r="K12" s="493"/>
      <c r="L12" s="500" t="s">
        <v>128</v>
      </c>
      <c r="M12" s="501"/>
      <c r="N12" s="501"/>
      <c r="O12" s="501"/>
      <c r="P12" s="501"/>
      <c r="Q12" s="502"/>
      <c r="R12" s="503">
        <v>119815</v>
      </c>
      <c r="S12" s="504"/>
      <c r="T12" s="504"/>
      <c r="U12" s="504"/>
      <c r="V12" s="505"/>
      <c r="W12" s="506" t="s">
        <v>1</v>
      </c>
      <c r="X12" s="464"/>
      <c r="Y12" s="464"/>
      <c r="Z12" s="464"/>
      <c r="AA12" s="464"/>
      <c r="AB12" s="507"/>
      <c r="AC12" s="508" t="s">
        <v>129</v>
      </c>
      <c r="AD12" s="509"/>
      <c r="AE12" s="509"/>
      <c r="AF12" s="509"/>
      <c r="AG12" s="510"/>
      <c r="AH12" s="508" t="s">
        <v>130</v>
      </c>
      <c r="AI12" s="509"/>
      <c r="AJ12" s="509"/>
      <c r="AK12" s="509"/>
      <c r="AL12" s="511"/>
      <c r="AM12" s="460" t="s">
        <v>131</v>
      </c>
      <c r="AN12" s="461"/>
      <c r="AO12" s="461"/>
      <c r="AP12" s="461"/>
      <c r="AQ12" s="461"/>
      <c r="AR12" s="461"/>
      <c r="AS12" s="461"/>
      <c r="AT12" s="462"/>
      <c r="AU12" s="463" t="s">
        <v>132</v>
      </c>
      <c r="AV12" s="464"/>
      <c r="AW12" s="464"/>
      <c r="AX12" s="464"/>
      <c r="AY12" s="465" t="s">
        <v>133</v>
      </c>
      <c r="AZ12" s="466"/>
      <c r="BA12" s="466"/>
      <c r="BB12" s="466"/>
      <c r="BC12" s="466"/>
      <c r="BD12" s="466"/>
      <c r="BE12" s="466"/>
      <c r="BF12" s="466"/>
      <c r="BG12" s="466"/>
      <c r="BH12" s="466"/>
      <c r="BI12" s="466"/>
      <c r="BJ12" s="466"/>
      <c r="BK12" s="466"/>
      <c r="BL12" s="466"/>
      <c r="BM12" s="467"/>
      <c r="BN12" s="431">
        <v>50400</v>
      </c>
      <c r="BO12" s="432"/>
      <c r="BP12" s="432"/>
      <c r="BQ12" s="432"/>
      <c r="BR12" s="432"/>
      <c r="BS12" s="432"/>
      <c r="BT12" s="432"/>
      <c r="BU12" s="433"/>
      <c r="BV12" s="431">
        <v>1167000</v>
      </c>
      <c r="BW12" s="432"/>
      <c r="BX12" s="432"/>
      <c r="BY12" s="432"/>
      <c r="BZ12" s="432"/>
      <c r="CA12" s="432"/>
      <c r="CB12" s="432"/>
      <c r="CC12" s="433"/>
      <c r="CD12" s="434" t="s">
        <v>134</v>
      </c>
      <c r="CE12" s="435"/>
      <c r="CF12" s="435"/>
      <c r="CG12" s="435"/>
      <c r="CH12" s="435"/>
      <c r="CI12" s="435"/>
      <c r="CJ12" s="435"/>
      <c r="CK12" s="435"/>
      <c r="CL12" s="435"/>
      <c r="CM12" s="435"/>
      <c r="CN12" s="435"/>
      <c r="CO12" s="435"/>
      <c r="CP12" s="435"/>
      <c r="CQ12" s="435"/>
      <c r="CR12" s="435"/>
      <c r="CS12" s="436"/>
      <c r="CT12" s="471" t="s">
        <v>135</v>
      </c>
      <c r="CU12" s="472"/>
      <c r="CV12" s="472"/>
      <c r="CW12" s="472"/>
      <c r="CX12" s="472"/>
      <c r="CY12" s="472"/>
      <c r="CZ12" s="472"/>
      <c r="DA12" s="473"/>
      <c r="DB12" s="471" t="s">
        <v>136</v>
      </c>
      <c r="DC12" s="472"/>
      <c r="DD12" s="472"/>
      <c r="DE12" s="472"/>
      <c r="DF12" s="472"/>
      <c r="DG12" s="472"/>
      <c r="DH12" s="472"/>
      <c r="DI12" s="473"/>
      <c r="DJ12" s="186"/>
      <c r="DK12" s="186"/>
      <c r="DL12" s="186"/>
      <c r="DM12" s="186"/>
      <c r="DN12" s="186"/>
      <c r="DO12" s="186"/>
    </row>
    <row r="13" spans="1:119" ht="18.75" customHeight="1">
      <c r="A13" s="187"/>
      <c r="B13" s="494"/>
      <c r="C13" s="495"/>
      <c r="D13" s="495"/>
      <c r="E13" s="495"/>
      <c r="F13" s="495"/>
      <c r="G13" s="495"/>
      <c r="H13" s="495"/>
      <c r="I13" s="495"/>
      <c r="J13" s="495"/>
      <c r="K13" s="496"/>
      <c r="L13" s="197"/>
      <c r="M13" s="522" t="s">
        <v>137</v>
      </c>
      <c r="N13" s="523"/>
      <c r="O13" s="523"/>
      <c r="P13" s="523"/>
      <c r="Q13" s="524"/>
      <c r="R13" s="515">
        <v>119115</v>
      </c>
      <c r="S13" s="516"/>
      <c r="T13" s="516"/>
      <c r="U13" s="516"/>
      <c r="V13" s="517"/>
      <c r="W13" s="447" t="s">
        <v>138</v>
      </c>
      <c r="X13" s="448"/>
      <c r="Y13" s="448"/>
      <c r="Z13" s="448"/>
      <c r="AA13" s="448"/>
      <c r="AB13" s="438"/>
      <c r="AC13" s="482">
        <v>1439</v>
      </c>
      <c r="AD13" s="483"/>
      <c r="AE13" s="483"/>
      <c r="AF13" s="483"/>
      <c r="AG13" s="525"/>
      <c r="AH13" s="482">
        <v>1511</v>
      </c>
      <c r="AI13" s="483"/>
      <c r="AJ13" s="483"/>
      <c r="AK13" s="483"/>
      <c r="AL13" s="484"/>
      <c r="AM13" s="460" t="s">
        <v>139</v>
      </c>
      <c r="AN13" s="461"/>
      <c r="AO13" s="461"/>
      <c r="AP13" s="461"/>
      <c r="AQ13" s="461"/>
      <c r="AR13" s="461"/>
      <c r="AS13" s="461"/>
      <c r="AT13" s="462"/>
      <c r="AU13" s="463" t="s">
        <v>140</v>
      </c>
      <c r="AV13" s="464"/>
      <c r="AW13" s="464"/>
      <c r="AX13" s="464"/>
      <c r="AY13" s="465" t="s">
        <v>141</v>
      </c>
      <c r="AZ13" s="466"/>
      <c r="BA13" s="466"/>
      <c r="BB13" s="466"/>
      <c r="BC13" s="466"/>
      <c r="BD13" s="466"/>
      <c r="BE13" s="466"/>
      <c r="BF13" s="466"/>
      <c r="BG13" s="466"/>
      <c r="BH13" s="466"/>
      <c r="BI13" s="466"/>
      <c r="BJ13" s="466"/>
      <c r="BK13" s="466"/>
      <c r="BL13" s="466"/>
      <c r="BM13" s="467"/>
      <c r="BN13" s="431">
        <v>749170</v>
      </c>
      <c r="BO13" s="432"/>
      <c r="BP13" s="432"/>
      <c r="BQ13" s="432"/>
      <c r="BR13" s="432"/>
      <c r="BS13" s="432"/>
      <c r="BT13" s="432"/>
      <c r="BU13" s="433"/>
      <c r="BV13" s="431">
        <v>-964706</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6.3</v>
      </c>
      <c r="CU13" s="429"/>
      <c r="CV13" s="429"/>
      <c r="CW13" s="429"/>
      <c r="CX13" s="429"/>
      <c r="CY13" s="429"/>
      <c r="CZ13" s="429"/>
      <c r="DA13" s="430"/>
      <c r="DB13" s="428">
        <v>7.1</v>
      </c>
      <c r="DC13" s="429"/>
      <c r="DD13" s="429"/>
      <c r="DE13" s="429"/>
      <c r="DF13" s="429"/>
      <c r="DG13" s="429"/>
      <c r="DH13" s="429"/>
      <c r="DI13" s="430"/>
      <c r="DJ13" s="186"/>
      <c r="DK13" s="186"/>
      <c r="DL13" s="186"/>
      <c r="DM13" s="186"/>
      <c r="DN13" s="186"/>
      <c r="DO13" s="186"/>
    </row>
    <row r="14" spans="1:119" ht="18.75" customHeight="1" thickBot="1">
      <c r="A14" s="187"/>
      <c r="B14" s="494"/>
      <c r="C14" s="495"/>
      <c r="D14" s="495"/>
      <c r="E14" s="495"/>
      <c r="F14" s="495"/>
      <c r="G14" s="495"/>
      <c r="H14" s="495"/>
      <c r="I14" s="495"/>
      <c r="J14" s="495"/>
      <c r="K14" s="496"/>
      <c r="L14" s="512" t="s">
        <v>143</v>
      </c>
      <c r="M14" s="513"/>
      <c r="N14" s="513"/>
      <c r="O14" s="513"/>
      <c r="P14" s="513"/>
      <c r="Q14" s="514"/>
      <c r="R14" s="515">
        <v>119580</v>
      </c>
      <c r="S14" s="516"/>
      <c r="T14" s="516"/>
      <c r="U14" s="516"/>
      <c r="V14" s="517"/>
      <c r="W14" s="421"/>
      <c r="X14" s="422"/>
      <c r="Y14" s="422"/>
      <c r="Z14" s="422"/>
      <c r="AA14" s="422"/>
      <c r="AB14" s="411"/>
      <c r="AC14" s="518">
        <v>2.9</v>
      </c>
      <c r="AD14" s="519"/>
      <c r="AE14" s="519"/>
      <c r="AF14" s="519"/>
      <c r="AG14" s="520"/>
      <c r="AH14" s="518">
        <v>3</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v>16.8</v>
      </c>
      <c r="CU14" s="530"/>
      <c r="CV14" s="530"/>
      <c r="CW14" s="530"/>
      <c r="CX14" s="530"/>
      <c r="CY14" s="530"/>
      <c r="CZ14" s="530"/>
      <c r="DA14" s="531"/>
      <c r="DB14" s="529">
        <v>27.1</v>
      </c>
      <c r="DC14" s="530"/>
      <c r="DD14" s="530"/>
      <c r="DE14" s="530"/>
      <c r="DF14" s="530"/>
      <c r="DG14" s="530"/>
      <c r="DH14" s="530"/>
      <c r="DI14" s="531"/>
      <c r="DJ14" s="186"/>
      <c r="DK14" s="186"/>
      <c r="DL14" s="186"/>
      <c r="DM14" s="186"/>
      <c r="DN14" s="186"/>
      <c r="DO14" s="186"/>
    </row>
    <row r="15" spans="1:119" ht="18.75" customHeight="1">
      <c r="A15" s="187"/>
      <c r="B15" s="494"/>
      <c r="C15" s="495"/>
      <c r="D15" s="495"/>
      <c r="E15" s="495"/>
      <c r="F15" s="495"/>
      <c r="G15" s="495"/>
      <c r="H15" s="495"/>
      <c r="I15" s="495"/>
      <c r="J15" s="495"/>
      <c r="K15" s="496"/>
      <c r="L15" s="197"/>
      <c r="M15" s="522" t="s">
        <v>145</v>
      </c>
      <c r="N15" s="523"/>
      <c r="O15" s="523"/>
      <c r="P15" s="523"/>
      <c r="Q15" s="524"/>
      <c r="R15" s="515">
        <v>118887</v>
      </c>
      <c r="S15" s="516"/>
      <c r="T15" s="516"/>
      <c r="U15" s="516"/>
      <c r="V15" s="517"/>
      <c r="W15" s="447" t="s">
        <v>146</v>
      </c>
      <c r="X15" s="448"/>
      <c r="Y15" s="448"/>
      <c r="Z15" s="448"/>
      <c r="AA15" s="448"/>
      <c r="AB15" s="438"/>
      <c r="AC15" s="482">
        <v>9540</v>
      </c>
      <c r="AD15" s="483"/>
      <c r="AE15" s="483"/>
      <c r="AF15" s="483"/>
      <c r="AG15" s="525"/>
      <c r="AH15" s="482">
        <v>9532</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12062115</v>
      </c>
      <c r="BO15" s="395"/>
      <c r="BP15" s="395"/>
      <c r="BQ15" s="395"/>
      <c r="BR15" s="395"/>
      <c r="BS15" s="395"/>
      <c r="BT15" s="395"/>
      <c r="BU15" s="396"/>
      <c r="BV15" s="394">
        <v>11265043</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19</v>
      </c>
      <c r="AD16" s="519"/>
      <c r="AE16" s="519"/>
      <c r="AF16" s="519"/>
      <c r="AG16" s="520"/>
      <c r="AH16" s="518">
        <v>18.7</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21330147</v>
      </c>
      <c r="BO16" s="432"/>
      <c r="BP16" s="432"/>
      <c r="BQ16" s="432"/>
      <c r="BR16" s="432"/>
      <c r="BS16" s="432"/>
      <c r="BT16" s="432"/>
      <c r="BU16" s="433"/>
      <c r="BV16" s="431">
        <v>20546933</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39322</v>
      </c>
      <c r="AD17" s="483"/>
      <c r="AE17" s="483"/>
      <c r="AF17" s="483"/>
      <c r="AG17" s="525"/>
      <c r="AH17" s="482">
        <v>39843</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15046104</v>
      </c>
      <c r="BO17" s="432"/>
      <c r="BP17" s="432"/>
      <c r="BQ17" s="432"/>
      <c r="BR17" s="432"/>
      <c r="BS17" s="432"/>
      <c r="BT17" s="432"/>
      <c r="BU17" s="433"/>
      <c r="BV17" s="431">
        <v>14193862</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c r="A18" s="187"/>
      <c r="B18" s="545" t="s">
        <v>156</v>
      </c>
      <c r="C18" s="474"/>
      <c r="D18" s="474"/>
      <c r="E18" s="546"/>
      <c r="F18" s="546"/>
      <c r="G18" s="546"/>
      <c r="H18" s="546"/>
      <c r="I18" s="546"/>
      <c r="J18" s="546"/>
      <c r="K18" s="546"/>
      <c r="L18" s="547">
        <v>187.38</v>
      </c>
      <c r="M18" s="547"/>
      <c r="N18" s="547"/>
      <c r="O18" s="547"/>
      <c r="P18" s="547"/>
      <c r="Q18" s="547"/>
      <c r="R18" s="548"/>
      <c r="S18" s="548"/>
      <c r="T18" s="548"/>
      <c r="U18" s="548"/>
      <c r="V18" s="549"/>
      <c r="W18" s="449"/>
      <c r="X18" s="450"/>
      <c r="Y18" s="450"/>
      <c r="Z18" s="450"/>
      <c r="AA18" s="450"/>
      <c r="AB18" s="441"/>
      <c r="AC18" s="550">
        <v>78.2</v>
      </c>
      <c r="AD18" s="551"/>
      <c r="AE18" s="551"/>
      <c r="AF18" s="551"/>
      <c r="AG18" s="552"/>
      <c r="AH18" s="550">
        <v>78.3</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23774479</v>
      </c>
      <c r="BO18" s="432"/>
      <c r="BP18" s="432"/>
      <c r="BQ18" s="432"/>
      <c r="BR18" s="432"/>
      <c r="BS18" s="432"/>
      <c r="BT18" s="432"/>
      <c r="BU18" s="433"/>
      <c r="BV18" s="431">
        <v>23656846</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c r="A19" s="187"/>
      <c r="B19" s="545" t="s">
        <v>158</v>
      </c>
      <c r="C19" s="474"/>
      <c r="D19" s="474"/>
      <c r="E19" s="546"/>
      <c r="F19" s="546"/>
      <c r="G19" s="546"/>
      <c r="H19" s="546"/>
      <c r="I19" s="546"/>
      <c r="J19" s="546"/>
      <c r="K19" s="546"/>
      <c r="L19" s="554">
        <v>646</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29727056</v>
      </c>
      <c r="BO19" s="432"/>
      <c r="BP19" s="432"/>
      <c r="BQ19" s="432"/>
      <c r="BR19" s="432"/>
      <c r="BS19" s="432"/>
      <c r="BT19" s="432"/>
      <c r="BU19" s="433"/>
      <c r="BV19" s="431">
        <v>29303935</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c r="A20" s="187"/>
      <c r="B20" s="545" t="s">
        <v>160</v>
      </c>
      <c r="C20" s="474"/>
      <c r="D20" s="474"/>
      <c r="E20" s="546"/>
      <c r="F20" s="546"/>
      <c r="G20" s="546"/>
      <c r="H20" s="546"/>
      <c r="I20" s="546"/>
      <c r="J20" s="546"/>
      <c r="K20" s="546"/>
      <c r="L20" s="554">
        <v>53977</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37875011</v>
      </c>
      <c r="BO23" s="432"/>
      <c r="BP23" s="432"/>
      <c r="BQ23" s="432"/>
      <c r="BR23" s="432"/>
      <c r="BS23" s="432"/>
      <c r="BT23" s="432"/>
      <c r="BU23" s="433"/>
      <c r="BV23" s="431">
        <v>38073230</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c r="A24" s="187"/>
      <c r="B24" s="571"/>
      <c r="C24" s="572"/>
      <c r="D24" s="573"/>
      <c r="E24" s="481" t="s">
        <v>169</v>
      </c>
      <c r="F24" s="461"/>
      <c r="G24" s="461"/>
      <c r="H24" s="461"/>
      <c r="I24" s="461"/>
      <c r="J24" s="461"/>
      <c r="K24" s="462"/>
      <c r="L24" s="482">
        <v>1</v>
      </c>
      <c r="M24" s="483"/>
      <c r="N24" s="483"/>
      <c r="O24" s="483"/>
      <c r="P24" s="525"/>
      <c r="Q24" s="482">
        <v>6251</v>
      </c>
      <c r="R24" s="483"/>
      <c r="S24" s="483"/>
      <c r="T24" s="483"/>
      <c r="U24" s="483"/>
      <c r="V24" s="525"/>
      <c r="W24" s="584"/>
      <c r="X24" s="572"/>
      <c r="Y24" s="573"/>
      <c r="Z24" s="481" t="s">
        <v>170</v>
      </c>
      <c r="AA24" s="461"/>
      <c r="AB24" s="461"/>
      <c r="AC24" s="461"/>
      <c r="AD24" s="461"/>
      <c r="AE24" s="461"/>
      <c r="AF24" s="461"/>
      <c r="AG24" s="462"/>
      <c r="AH24" s="482">
        <v>714</v>
      </c>
      <c r="AI24" s="483"/>
      <c r="AJ24" s="483"/>
      <c r="AK24" s="483"/>
      <c r="AL24" s="525"/>
      <c r="AM24" s="482">
        <v>2154138</v>
      </c>
      <c r="AN24" s="483"/>
      <c r="AO24" s="483"/>
      <c r="AP24" s="483"/>
      <c r="AQ24" s="483"/>
      <c r="AR24" s="525"/>
      <c r="AS24" s="482">
        <v>3017</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28020984</v>
      </c>
      <c r="BO24" s="432"/>
      <c r="BP24" s="432"/>
      <c r="BQ24" s="432"/>
      <c r="BR24" s="432"/>
      <c r="BS24" s="432"/>
      <c r="BT24" s="432"/>
      <c r="BU24" s="433"/>
      <c r="BV24" s="431">
        <v>28793257</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c r="A25" s="187"/>
      <c r="B25" s="571"/>
      <c r="C25" s="572"/>
      <c r="D25" s="573"/>
      <c r="E25" s="481" t="s">
        <v>172</v>
      </c>
      <c r="F25" s="461"/>
      <c r="G25" s="461"/>
      <c r="H25" s="461"/>
      <c r="I25" s="461"/>
      <c r="J25" s="461"/>
      <c r="K25" s="462"/>
      <c r="L25" s="482">
        <v>1</v>
      </c>
      <c r="M25" s="483"/>
      <c r="N25" s="483"/>
      <c r="O25" s="483"/>
      <c r="P25" s="525"/>
      <c r="Q25" s="482">
        <v>5776</v>
      </c>
      <c r="R25" s="483"/>
      <c r="S25" s="483"/>
      <c r="T25" s="483"/>
      <c r="U25" s="483"/>
      <c r="V25" s="525"/>
      <c r="W25" s="584"/>
      <c r="X25" s="572"/>
      <c r="Y25" s="573"/>
      <c r="Z25" s="481" t="s">
        <v>173</v>
      </c>
      <c r="AA25" s="461"/>
      <c r="AB25" s="461"/>
      <c r="AC25" s="461"/>
      <c r="AD25" s="461"/>
      <c r="AE25" s="461"/>
      <c r="AF25" s="461"/>
      <c r="AG25" s="462"/>
      <c r="AH25" s="482">
        <v>129</v>
      </c>
      <c r="AI25" s="483"/>
      <c r="AJ25" s="483"/>
      <c r="AK25" s="483"/>
      <c r="AL25" s="525"/>
      <c r="AM25" s="482">
        <v>366489</v>
      </c>
      <c r="AN25" s="483"/>
      <c r="AO25" s="483"/>
      <c r="AP25" s="483"/>
      <c r="AQ25" s="483"/>
      <c r="AR25" s="525"/>
      <c r="AS25" s="482">
        <v>2841</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4355705</v>
      </c>
      <c r="BO25" s="395"/>
      <c r="BP25" s="395"/>
      <c r="BQ25" s="395"/>
      <c r="BR25" s="395"/>
      <c r="BS25" s="395"/>
      <c r="BT25" s="395"/>
      <c r="BU25" s="396"/>
      <c r="BV25" s="394">
        <v>5664426</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c r="A26" s="187"/>
      <c r="B26" s="571"/>
      <c r="C26" s="572"/>
      <c r="D26" s="573"/>
      <c r="E26" s="481" t="s">
        <v>175</v>
      </c>
      <c r="F26" s="461"/>
      <c r="G26" s="461"/>
      <c r="H26" s="461"/>
      <c r="I26" s="461"/>
      <c r="J26" s="461"/>
      <c r="K26" s="462"/>
      <c r="L26" s="482">
        <v>1</v>
      </c>
      <c r="M26" s="483"/>
      <c r="N26" s="483"/>
      <c r="O26" s="483"/>
      <c r="P26" s="525"/>
      <c r="Q26" s="482">
        <v>5562</v>
      </c>
      <c r="R26" s="483"/>
      <c r="S26" s="483"/>
      <c r="T26" s="483"/>
      <c r="U26" s="483"/>
      <c r="V26" s="525"/>
      <c r="W26" s="584"/>
      <c r="X26" s="572"/>
      <c r="Y26" s="573"/>
      <c r="Z26" s="481" t="s">
        <v>176</v>
      </c>
      <c r="AA26" s="594"/>
      <c r="AB26" s="594"/>
      <c r="AC26" s="594"/>
      <c r="AD26" s="594"/>
      <c r="AE26" s="594"/>
      <c r="AF26" s="594"/>
      <c r="AG26" s="595"/>
      <c r="AH26" s="482">
        <v>34</v>
      </c>
      <c r="AI26" s="483"/>
      <c r="AJ26" s="483"/>
      <c r="AK26" s="483"/>
      <c r="AL26" s="525"/>
      <c r="AM26" s="482">
        <v>115294</v>
      </c>
      <c r="AN26" s="483"/>
      <c r="AO26" s="483"/>
      <c r="AP26" s="483"/>
      <c r="AQ26" s="483"/>
      <c r="AR26" s="525"/>
      <c r="AS26" s="482">
        <v>3391</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t="s">
        <v>178</v>
      </c>
      <c r="BO26" s="432"/>
      <c r="BP26" s="432"/>
      <c r="BQ26" s="432"/>
      <c r="BR26" s="432"/>
      <c r="BS26" s="432"/>
      <c r="BT26" s="432"/>
      <c r="BU26" s="433"/>
      <c r="BV26" s="431" t="s">
        <v>178</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c r="A27" s="187"/>
      <c r="B27" s="571"/>
      <c r="C27" s="572"/>
      <c r="D27" s="573"/>
      <c r="E27" s="481" t="s">
        <v>179</v>
      </c>
      <c r="F27" s="461"/>
      <c r="G27" s="461"/>
      <c r="H27" s="461"/>
      <c r="I27" s="461"/>
      <c r="J27" s="461"/>
      <c r="K27" s="462"/>
      <c r="L27" s="482">
        <v>1</v>
      </c>
      <c r="M27" s="483"/>
      <c r="N27" s="483"/>
      <c r="O27" s="483"/>
      <c r="P27" s="525"/>
      <c r="Q27" s="482">
        <v>4446</v>
      </c>
      <c r="R27" s="483"/>
      <c r="S27" s="483"/>
      <c r="T27" s="483"/>
      <c r="U27" s="483"/>
      <c r="V27" s="525"/>
      <c r="W27" s="584"/>
      <c r="X27" s="572"/>
      <c r="Y27" s="573"/>
      <c r="Z27" s="481" t="s">
        <v>180</v>
      </c>
      <c r="AA27" s="461"/>
      <c r="AB27" s="461"/>
      <c r="AC27" s="461"/>
      <c r="AD27" s="461"/>
      <c r="AE27" s="461"/>
      <c r="AF27" s="461"/>
      <c r="AG27" s="462"/>
      <c r="AH27" s="482">
        <v>2</v>
      </c>
      <c r="AI27" s="483"/>
      <c r="AJ27" s="483"/>
      <c r="AK27" s="483"/>
      <c r="AL27" s="525"/>
      <c r="AM27" s="482" t="s">
        <v>181</v>
      </c>
      <c r="AN27" s="483"/>
      <c r="AO27" s="483"/>
      <c r="AP27" s="483"/>
      <c r="AQ27" s="483"/>
      <c r="AR27" s="525"/>
      <c r="AS27" s="482" t="s">
        <v>182</v>
      </c>
      <c r="AT27" s="483"/>
      <c r="AU27" s="483"/>
      <c r="AV27" s="483"/>
      <c r="AW27" s="483"/>
      <c r="AX27" s="484"/>
      <c r="AY27" s="526" t="s">
        <v>183</v>
      </c>
      <c r="AZ27" s="527"/>
      <c r="BA27" s="527"/>
      <c r="BB27" s="527"/>
      <c r="BC27" s="527"/>
      <c r="BD27" s="527"/>
      <c r="BE27" s="527"/>
      <c r="BF27" s="527"/>
      <c r="BG27" s="527"/>
      <c r="BH27" s="527"/>
      <c r="BI27" s="527"/>
      <c r="BJ27" s="527"/>
      <c r="BK27" s="527"/>
      <c r="BL27" s="527"/>
      <c r="BM27" s="528"/>
      <c r="BN27" s="607">
        <v>893776</v>
      </c>
      <c r="BO27" s="608"/>
      <c r="BP27" s="608"/>
      <c r="BQ27" s="608"/>
      <c r="BR27" s="608"/>
      <c r="BS27" s="608"/>
      <c r="BT27" s="608"/>
      <c r="BU27" s="609"/>
      <c r="BV27" s="607">
        <v>893564</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c r="A28" s="187"/>
      <c r="B28" s="571"/>
      <c r="C28" s="572"/>
      <c r="D28" s="573"/>
      <c r="E28" s="481" t="s">
        <v>184</v>
      </c>
      <c r="F28" s="461"/>
      <c r="G28" s="461"/>
      <c r="H28" s="461"/>
      <c r="I28" s="461"/>
      <c r="J28" s="461"/>
      <c r="K28" s="462"/>
      <c r="L28" s="482">
        <v>1</v>
      </c>
      <c r="M28" s="483"/>
      <c r="N28" s="483"/>
      <c r="O28" s="483"/>
      <c r="P28" s="525"/>
      <c r="Q28" s="482">
        <v>3978</v>
      </c>
      <c r="R28" s="483"/>
      <c r="S28" s="483"/>
      <c r="T28" s="483"/>
      <c r="U28" s="483"/>
      <c r="V28" s="525"/>
      <c r="W28" s="584"/>
      <c r="X28" s="572"/>
      <c r="Y28" s="573"/>
      <c r="Z28" s="481" t="s">
        <v>185</v>
      </c>
      <c r="AA28" s="461"/>
      <c r="AB28" s="461"/>
      <c r="AC28" s="461"/>
      <c r="AD28" s="461"/>
      <c r="AE28" s="461"/>
      <c r="AF28" s="461"/>
      <c r="AG28" s="462"/>
      <c r="AH28" s="482" t="s">
        <v>178</v>
      </c>
      <c r="AI28" s="483"/>
      <c r="AJ28" s="483"/>
      <c r="AK28" s="483"/>
      <c r="AL28" s="525"/>
      <c r="AM28" s="482" t="s">
        <v>125</v>
      </c>
      <c r="AN28" s="483"/>
      <c r="AO28" s="483"/>
      <c r="AP28" s="483"/>
      <c r="AQ28" s="483"/>
      <c r="AR28" s="525"/>
      <c r="AS28" s="482" t="s">
        <v>126</v>
      </c>
      <c r="AT28" s="483"/>
      <c r="AU28" s="483"/>
      <c r="AV28" s="483"/>
      <c r="AW28" s="483"/>
      <c r="AX28" s="484"/>
      <c r="AY28" s="610" t="s">
        <v>186</v>
      </c>
      <c r="AZ28" s="611"/>
      <c r="BA28" s="611"/>
      <c r="BB28" s="612"/>
      <c r="BC28" s="391" t="s">
        <v>47</v>
      </c>
      <c r="BD28" s="392"/>
      <c r="BE28" s="392"/>
      <c r="BF28" s="392"/>
      <c r="BG28" s="392"/>
      <c r="BH28" s="392"/>
      <c r="BI28" s="392"/>
      <c r="BJ28" s="392"/>
      <c r="BK28" s="392"/>
      <c r="BL28" s="392"/>
      <c r="BM28" s="393"/>
      <c r="BN28" s="394">
        <v>1249574</v>
      </c>
      <c r="BO28" s="395"/>
      <c r="BP28" s="395"/>
      <c r="BQ28" s="395"/>
      <c r="BR28" s="395"/>
      <c r="BS28" s="395"/>
      <c r="BT28" s="395"/>
      <c r="BU28" s="396"/>
      <c r="BV28" s="394">
        <v>1002147</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c r="A29" s="187"/>
      <c r="B29" s="571"/>
      <c r="C29" s="572"/>
      <c r="D29" s="573"/>
      <c r="E29" s="481" t="s">
        <v>187</v>
      </c>
      <c r="F29" s="461"/>
      <c r="G29" s="461"/>
      <c r="H29" s="461"/>
      <c r="I29" s="461"/>
      <c r="J29" s="461"/>
      <c r="K29" s="462"/>
      <c r="L29" s="482">
        <v>23</v>
      </c>
      <c r="M29" s="483"/>
      <c r="N29" s="483"/>
      <c r="O29" s="483"/>
      <c r="P29" s="525"/>
      <c r="Q29" s="482">
        <v>3704</v>
      </c>
      <c r="R29" s="483"/>
      <c r="S29" s="483"/>
      <c r="T29" s="483"/>
      <c r="U29" s="483"/>
      <c r="V29" s="525"/>
      <c r="W29" s="585"/>
      <c r="X29" s="586"/>
      <c r="Y29" s="587"/>
      <c r="Z29" s="481" t="s">
        <v>188</v>
      </c>
      <c r="AA29" s="461"/>
      <c r="AB29" s="461"/>
      <c r="AC29" s="461"/>
      <c r="AD29" s="461"/>
      <c r="AE29" s="461"/>
      <c r="AF29" s="461"/>
      <c r="AG29" s="462"/>
      <c r="AH29" s="482">
        <v>716</v>
      </c>
      <c r="AI29" s="483"/>
      <c r="AJ29" s="483"/>
      <c r="AK29" s="483"/>
      <c r="AL29" s="525"/>
      <c r="AM29" s="482">
        <v>2160206</v>
      </c>
      <c r="AN29" s="483"/>
      <c r="AO29" s="483"/>
      <c r="AP29" s="483"/>
      <c r="AQ29" s="483"/>
      <c r="AR29" s="525"/>
      <c r="AS29" s="482">
        <v>3017</v>
      </c>
      <c r="AT29" s="483"/>
      <c r="AU29" s="483"/>
      <c r="AV29" s="483"/>
      <c r="AW29" s="483"/>
      <c r="AX29" s="484"/>
      <c r="AY29" s="613"/>
      <c r="AZ29" s="614"/>
      <c r="BA29" s="614"/>
      <c r="BB29" s="615"/>
      <c r="BC29" s="465" t="s">
        <v>189</v>
      </c>
      <c r="BD29" s="466"/>
      <c r="BE29" s="466"/>
      <c r="BF29" s="466"/>
      <c r="BG29" s="466"/>
      <c r="BH29" s="466"/>
      <c r="BI29" s="466"/>
      <c r="BJ29" s="466"/>
      <c r="BK29" s="466"/>
      <c r="BL29" s="466"/>
      <c r="BM29" s="467"/>
      <c r="BN29" s="431">
        <v>828442</v>
      </c>
      <c r="BO29" s="432"/>
      <c r="BP29" s="432"/>
      <c r="BQ29" s="432"/>
      <c r="BR29" s="432"/>
      <c r="BS29" s="432"/>
      <c r="BT29" s="432"/>
      <c r="BU29" s="433"/>
      <c r="BV29" s="431">
        <v>888014</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190</v>
      </c>
      <c r="X30" s="592"/>
      <c r="Y30" s="592"/>
      <c r="Z30" s="592"/>
      <c r="AA30" s="592"/>
      <c r="AB30" s="592"/>
      <c r="AC30" s="592"/>
      <c r="AD30" s="592"/>
      <c r="AE30" s="592"/>
      <c r="AF30" s="592"/>
      <c r="AG30" s="593"/>
      <c r="AH30" s="550">
        <v>96.4</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2100694</v>
      </c>
      <c r="BO30" s="608"/>
      <c r="BP30" s="608"/>
      <c r="BQ30" s="608"/>
      <c r="BR30" s="608"/>
      <c r="BS30" s="608"/>
      <c r="BT30" s="608"/>
      <c r="BU30" s="609"/>
      <c r="BV30" s="607">
        <v>1922960</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5" t="s">
        <v>197</v>
      </c>
      <c r="D33" s="455"/>
      <c r="E33" s="420" t="s">
        <v>198</v>
      </c>
      <c r="F33" s="420"/>
      <c r="G33" s="420"/>
      <c r="H33" s="420"/>
      <c r="I33" s="420"/>
      <c r="J33" s="420"/>
      <c r="K33" s="420"/>
      <c r="L33" s="420"/>
      <c r="M33" s="420"/>
      <c r="N33" s="420"/>
      <c r="O33" s="420"/>
      <c r="P33" s="420"/>
      <c r="Q33" s="420"/>
      <c r="R33" s="420"/>
      <c r="S33" s="420"/>
      <c r="T33" s="216"/>
      <c r="U33" s="455" t="s">
        <v>197</v>
      </c>
      <c r="V33" s="455"/>
      <c r="W33" s="420" t="s">
        <v>198</v>
      </c>
      <c r="X33" s="420"/>
      <c r="Y33" s="420"/>
      <c r="Z33" s="420"/>
      <c r="AA33" s="420"/>
      <c r="AB33" s="420"/>
      <c r="AC33" s="420"/>
      <c r="AD33" s="420"/>
      <c r="AE33" s="420"/>
      <c r="AF33" s="420"/>
      <c r="AG33" s="420"/>
      <c r="AH33" s="420"/>
      <c r="AI33" s="420"/>
      <c r="AJ33" s="420"/>
      <c r="AK33" s="420"/>
      <c r="AL33" s="216"/>
      <c r="AM33" s="455" t="s">
        <v>199</v>
      </c>
      <c r="AN33" s="455"/>
      <c r="AO33" s="420" t="s">
        <v>200</v>
      </c>
      <c r="AP33" s="420"/>
      <c r="AQ33" s="420"/>
      <c r="AR33" s="420"/>
      <c r="AS33" s="420"/>
      <c r="AT33" s="420"/>
      <c r="AU33" s="420"/>
      <c r="AV33" s="420"/>
      <c r="AW33" s="420"/>
      <c r="AX33" s="420"/>
      <c r="AY33" s="420"/>
      <c r="AZ33" s="420"/>
      <c r="BA33" s="420"/>
      <c r="BB33" s="420"/>
      <c r="BC33" s="420"/>
      <c r="BD33" s="217"/>
      <c r="BE33" s="420" t="s">
        <v>201</v>
      </c>
      <c r="BF33" s="420"/>
      <c r="BG33" s="420" t="s">
        <v>202</v>
      </c>
      <c r="BH33" s="420"/>
      <c r="BI33" s="420"/>
      <c r="BJ33" s="420"/>
      <c r="BK33" s="420"/>
      <c r="BL33" s="420"/>
      <c r="BM33" s="420"/>
      <c r="BN33" s="420"/>
      <c r="BO33" s="420"/>
      <c r="BP33" s="420"/>
      <c r="BQ33" s="420"/>
      <c r="BR33" s="420"/>
      <c r="BS33" s="420"/>
      <c r="BT33" s="420"/>
      <c r="BU33" s="420"/>
      <c r="BV33" s="217"/>
      <c r="BW33" s="455" t="s">
        <v>201</v>
      </c>
      <c r="BX33" s="455"/>
      <c r="BY33" s="420" t="s">
        <v>203</v>
      </c>
      <c r="BZ33" s="420"/>
      <c r="CA33" s="420"/>
      <c r="CB33" s="420"/>
      <c r="CC33" s="420"/>
      <c r="CD33" s="420"/>
      <c r="CE33" s="420"/>
      <c r="CF33" s="420"/>
      <c r="CG33" s="420"/>
      <c r="CH33" s="420"/>
      <c r="CI33" s="420"/>
      <c r="CJ33" s="420"/>
      <c r="CK33" s="420"/>
      <c r="CL33" s="420"/>
      <c r="CM33" s="420"/>
      <c r="CN33" s="216"/>
      <c r="CO33" s="455" t="s">
        <v>197</v>
      </c>
      <c r="CP33" s="455"/>
      <c r="CQ33" s="420" t="s">
        <v>204</v>
      </c>
      <c r="CR33" s="420"/>
      <c r="CS33" s="420"/>
      <c r="CT33" s="420"/>
      <c r="CU33" s="420"/>
      <c r="CV33" s="420"/>
      <c r="CW33" s="420"/>
      <c r="CX33" s="420"/>
      <c r="CY33" s="420"/>
      <c r="CZ33" s="420"/>
      <c r="DA33" s="420"/>
      <c r="DB33" s="420"/>
      <c r="DC33" s="420"/>
      <c r="DD33" s="420"/>
      <c r="DE33" s="420"/>
      <c r="DF33" s="216"/>
      <c r="DG33" s="619" t="s">
        <v>205</v>
      </c>
      <c r="DH33" s="619"/>
      <c r="DI33" s="218"/>
      <c r="DJ33" s="186"/>
      <c r="DK33" s="186"/>
      <c r="DL33" s="186"/>
      <c r="DM33" s="186"/>
      <c r="DN33" s="186"/>
      <c r="DO33" s="186"/>
    </row>
    <row r="34" spans="1:119" ht="32.25" customHeight="1">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IF('各会計、関係団体の財政状況及び健全化判断比率'!B31="","",'各会計、関係団体の財政状況及び健全化判断比率'!B31)</f>
        <v>病院事業会計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9</v>
      </c>
      <c r="BX34" s="620"/>
      <c r="BY34" s="621" t="str">
        <f>IF('各会計、関係団体の財政状況及び健全化判断比率'!B68="","",'各会計、関係団体の財政状況及び健全化判断比率'!B68)</f>
        <v>石狩教育研修センター組合一般会計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10</v>
      </c>
      <c r="CP34" s="620"/>
      <c r="CQ34" s="621" t="str">
        <f>IF('各会計、関係団体の財政状況及び健全化判断比率'!BS7="","",'各会計、関係団体の財政状況及び健全化判断比率'!BS7)</f>
        <v>江別振興公社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c r="A35" s="187"/>
      <c r="B35" s="213"/>
      <c r="C35" s="620">
        <f>IF(E35="","",C34+1)</f>
        <v>2</v>
      </c>
      <c r="D35" s="620"/>
      <c r="E35" s="621" t="str">
        <f>IF('各会計、関係団体の財政状況及び健全化判断比率'!B8="","",'各会計、関係団体の財政状況及び健全化判断比率'!B8)</f>
        <v>基本財産基金運用特別会計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f t="shared" ref="AM35:AM43" si="0">IF(AO35="","",AM34+1)</f>
        <v>7</v>
      </c>
      <c r="AN35" s="620"/>
      <c r="AO35" s="621" t="str">
        <f>IF('各会計、関係団体の財政状況及び健全化判断比率'!B32="","",'各会計、関係団体の財政状況及び健全化判断比率'!B32)</f>
        <v>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t="str">
        <f t="shared" ref="BW35:BW43" si="2">IF(BY35="","",BW34+1)</f>
        <v/>
      </c>
      <c r="BX35" s="620"/>
      <c r="BY35" s="621" t="str">
        <f>IF('各会計、関係団体の財政状況及び健全化判断比率'!B69="","",'各会計、関係団体の財政状況及び健全化判断比率'!B69)</f>
        <v/>
      </c>
      <c r="BZ35" s="621"/>
      <c r="CA35" s="621"/>
      <c r="CB35" s="621"/>
      <c r="CC35" s="621"/>
      <c r="CD35" s="621"/>
      <c r="CE35" s="621"/>
      <c r="CF35" s="621"/>
      <c r="CG35" s="621"/>
      <c r="CH35" s="621"/>
      <c r="CI35" s="621"/>
      <c r="CJ35" s="621"/>
      <c r="CK35" s="621"/>
      <c r="CL35" s="621"/>
      <c r="CM35" s="621"/>
      <c r="CN35" s="214"/>
      <c r="CO35" s="620">
        <f t="shared" ref="CO35:CO43" si="3">IF(CQ35="","",CO34+1)</f>
        <v>11</v>
      </c>
      <c r="CP35" s="620"/>
      <c r="CQ35" s="621" t="str">
        <f>IF('各会計、関係団体の財政状況及び健全化判断比率'!BS8="","",'各会計、関係団体の財政状況及び健全化判断比率'!BS8)</f>
        <v>江別市スポーツ振興財団</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f t="shared" si="0"/>
        <v>8</v>
      </c>
      <c r="AN36" s="620"/>
      <c r="AO36" s="621" t="str">
        <f>IF('各会計、関係団体の財政状況及び健全化判断比率'!B33="","",'各会計、関係団体の財政状況及び健全化判断比率'!B33)</f>
        <v>下水道事業会計</v>
      </c>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t="str">
        <f t="shared" si="2"/>
        <v/>
      </c>
      <c r="BX36" s="620"/>
      <c r="BY36" s="621" t="str">
        <f>IF('各会計、関係団体の財政状況及び健全化判断比率'!B70="","",'各会計、関係団体の財政状況及び健全化判断比率'!B70)</f>
        <v/>
      </c>
      <c r="BZ36" s="621"/>
      <c r="CA36" s="621"/>
      <c r="CB36" s="621"/>
      <c r="CC36" s="621"/>
      <c r="CD36" s="621"/>
      <c r="CE36" s="621"/>
      <c r="CF36" s="621"/>
      <c r="CG36" s="621"/>
      <c r="CH36" s="621"/>
      <c r="CI36" s="621"/>
      <c r="CJ36" s="621"/>
      <c r="CK36" s="621"/>
      <c r="CL36" s="621"/>
      <c r="CM36" s="621"/>
      <c r="CN36" s="214"/>
      <c r="CO36" s="620">
        <f t="shared" si="3"/>
        <v>12</v>
      </c>
      <c r="CP36" s="620"/>
      <c r="CQ36" s="621" t="str">
        <f>IF('各会計、関係団体の財政状況及び健全化判断比率'!BS9="","",'各会計、関係団体の財政状況及び健全化判断比率'!BS9)</f>
        <v>フラワーテクニカえべつ</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t="str">
        <f t="shared" si="2"/>
        <v/>
      </c>
      <c r="BX37" s="620"/>
      <c r="BY37" s="621" t="str">
        <f>IF('各会計、関係団体の財政状況及び健全化判断比率'!B71="","",'各会計、関係団体の財政状況及び健全化判断比率'!B71)</f>
        <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t="str">
        <f t="shared" si="2"/>
        <v/>
      </c>
      <c r="BX38" s="620"/>
      <c r="BY38" s="621" t="str">
        <f>IF('各会計、関係団体の財政状況及び健全化判断比率'!B72="","",'各会計、関係団体の財政状況及び健全化判断比率'!B72)</f>
        <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mJfkO/mGs0eYIY4s4IxiEyYK9HOgjkZRfaMYHaqOOsb40uKbPwypzEknaitC7UOMyEIlO1NKajZ1WZMQ4/RvuA==" saltValue="QaNNMffvYIlX1L0fsCBO2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AD31" sqref="AD31:AK31"/>
    </sheetView>
  </sheetViews>
  <sheetFormatPr defaultColWidth="0" defaultRowHeight="11.25" customHeight="1" zeroHeight="1"/>
  <cols>
    <col min="1" max="95" width="1.6640625" style="226" customWidth="1"/>
    <col min="96" max="133" width="1.6640625" style="243" customWidth="1"/>
    <col min="134" max="143" width="1.6640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214</v>
      </c>
      <c r="DI1" s="624"/>
      <c r="DJ1" s="624"/>
      <c r="DK1" s="624"/>
      <c r="DL1" s="624"/>
      <c r="DM1" s="624"/>
      <c r="DN1" s="625"/>
      <c r="DO1" s="226"/>
      <c r="DP1" s="623" t="s">
        <v>215</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6" t="s">
        <v>217</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218</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219</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c r="B4" s="626" t="s">
        <v>1</v>
      </c>
      <c r="C4" s="627"/>
      <c r="D4" s="627"/>
      <c r="E4" s="627"/>
      <c r="F4" s="627"/>
      <c r="G4" s="627"/>
      <c r="H4" s="627"/>
      <c r="I4" s="627"/>
      <c r="J4" s="627"/>
      <c r="K4" s="627"/>
      <c r="L4" s="627"/>
      <c r="M4" s="627"/>
      <c r="N4" s="627"/>
      <c r="O4" s="627"/>
      <c r="P4" s="627"/>
      <c r="Q4" s="628"/>
      <c r="R4" s="626" t="s">
        <v>220</v>
      </c>
      <c r="S4" s="627"/>
      <c r="T4" s="627"/>
      <c r="U4" s="627"/>
      <c r="V4" s="627"/>
      <c r="W4" s="627"/>
      <c r="X4" s="627"/>
      <c r="Y4" s="628"/>
      <c r="Z4" s="626" t="s">
        <v>221</v>
      </c>
      <c r="AA4" s="627"/>
      <c r="AB4" s="627"/>
      <c r="AC4" s="628"/>
      <c r="AD4" s="626" t="s">
        <v>222</v>
      </c>
      <c r="AE4" s="627"/>
      <c r="AF4" s="627"/>
      <c r="AG4" s="627"/>
      <c r="AH4" s="627"/>
      <c r="AI4" s="627"/>
      <c r="AJ4" s="627"/>
      <c r="AK4" s="628"/>
      <c r="AL4" s="626" t="s">
        <v>221</v>
      </c>
      <c r="AM4" s="627"/>
      <c r="AN4" s="627"/>
      <c r="AO4" s="628"/>
      <c r="AP4" s="632" t="s">
        <v>223</v>
      </c>
      <c r="AQ4" s="632"/>
      <c r="AR4" s="632"/>
      <c r="AS4" s="632"/>
      <c r="AT4" s="632"/>
      <c r="AU4" s="632"/>
      <c r="AV4" s="632"/>
      <c r="AW4" s="632"/>
      <c r="AX4" s="632"/>
      <c r="AY4" s="632"/>
      <c r="AZ4" s="632"/>
      <c r="BA4" s="632"/>
      <c r="BB4" s="632"/>
      <c r="BC4" s="632"/>
      <c r="BD4" s="632"/>
      <c r="BE4" s="632"/>
      <c r="BF4" s="632"/>
      <c r="BG4" s="632" t="s">
        <v>224</v>
      </c>
      <c r="BH4" s="632"/>
      <c r="BI4" s="632"/>
      <c r="BJ4" s="632"/>
      <c r="BK4" s="632"/>
      <c r="BL4" s="632"/>
      <c r="BM4" s="632"/>
      <c r="BN4" s="632"/>
      <c r="BO4" s="632" t="s">
        <v>221</v>
      </c>
      <c r="BP4" s="632"/>
      <c r="BQ4" s="632"/>
      <c r="BR4" s="632"/>
      <c r="BS4" s="632" t="s">
        <v>225</v>
      </c>
      <c r="BT4" s="632"/>
      <c r="BU4" s="632"/>
      <c r="BV4" s="632"/>
      <c r="BW4" s="632"/>
      <c r="BX4" s="632"/>
      <c r="BY4" s="632"/>
      <c r="BZ4" s="632"/>
      <c r="CA4" s="632"/>
      <c r="CB4" s="632"/>
      <c r="CD4" s="629" t="s">
        <v>226</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c r="B5" s="633" t="s">
        <v>227</v>
      </c>
      <c r="C5" s="634"/>
      <c r="D5" s="634"/>
      <c r="E5" s="634"/>
      <c r="F5" s="634"/>
      <c r="G5" s="634"/>
      <c r="H5" s="634"/>
      <c r="I5" s="634"/>
      <c r="J5" s="634"/>
      <c r="K5" s="634"/>
      <c r="L5" s="634"/>
      <c r="M5" s="634"/>
      <c r="N5" s="634"/>
      <c r="O5" s="634"/>
      <c r="P5" s="634"/>
      <c r="Q5" s="635"/>
      <c r="R5" s="636">
        <v>12699478</v>
      </c>
      <c r="S5" s="637"/>
      <c r="T5" s="637"/>
      <c r="U5" s="637"/>
      <c r="V5" s="637"/>
      <c r="W5" s="637"/>
      <c r="X5" s="637"/>
      <c r="Y5" s="638"/>
      <c r="Z5" s="639">
        <v>21.1</v>
      </c>
      <c r="AA5" s="639"/>
      <c r="AB5" s="639"/>
      <c r="AC5" s="639"/>
      <c r="AD5" s="640">
        <v>11737179</v>
      </c>
      <c r="AE5" s="640"/>
      <c r="AF5" s="640"/>
      <c r="AG5" s="640"/>
      <c r="AH5" s="640"/>
      <c r="AI5" s="640"/>
      <c r="AJ5" s="640"/>
      <c r="AK5" s="640"/>
      <c r="AL5" s="641">
        <v>48.2</v>
      </c>
      <c r="AM5" s="642"/>
      <c r="AN5" s="642"/>
      <c r="AO5" s="643"/>
      <c r="AP5" s="633" t="s">
        <v>228</v>
      </c>
      <c r="AQ5" s="634"/>
      <c r="AR5" s="634"/>
      <c r="AS5" s="634"/>
      <c r="AT5" s="634"/>
      <c r="AU5" s="634"/>
      <c r="AV5" s="634"/>
      <c r="AW5" s="634"/>
      <c r="AX5" s="634"/>
      <c r="AY5" s="634"/>
      <c r="AZ5" s="634"/>
      <c r="BA5" s="634"/>
      <c r="BB5" s="634"/>
      <c r="BC5" s="634"/>
      <c r="BD5" s="634"/>
      <c r="BE5" s="634"/>
      <c r="BF5" s="635"/>
      <c r="BG5" s="647">
        <v>11737156</v>
      </c>
      <c r="BH5" s="648"/>
      <c r="BI5" s="648"/>
      <c r="BJ5" s="648"/>
      <c r="BK5" s="648"/>
      <c r="BL5" s="648"/>
      <c r="BM5" s="648"/>
      <c r="BN5" s="649"/>
      <c r="BO5" s="650">
        <v>92.4</v>
      </c>
      <c r="BP5" s="650"/>
      <c r="BQ5" s="650"/>
      <c r="BR5" s="650"/>
      <c r="BS5" s="651">
        <v>145540</v>
      </c>
      <c r="BT5" s="651"/>
      <c r="BU5" s="651"/>
      <c r="BV5" s="651"/>
      <c r="BW5" s="651"/>
      <c r="BX5" s="651"/>
      <c r="BY5" s="651"/>
      <c r="BZ5" s="651"/>
      <c r="CA5" s="651"/>
      <c r="CB5" s="655"/>
      <c r="CD5" s="629" t="s">
        <v>223</v>
      </c>
      <c r="CE5" s="630"/>
      <c r="CF5" s="630"/>
      <c r="CG5" s="630"/>
      <c r="CH5" s="630"/>
      <c r="CI5" s="630"/>
      <c r="CJ5" s="630"/>
      <c r="CK5" s="630"/>
      <c r="CL5" s="630"/>
      <c r="CM5" s="630"/>
      <c r="CN5" s="630"/>
      <c r="CO5" s="630"/>
      <c r="CP5" s="630"/>
      <c r="CQ5" s="631"/>
      <c r="CR5" s="629" t="s">
        <v>229</v>
      </c>
      <c r="CS5" s="630"/>
      <c r="CT5" s="630"/>
      <c r="CU5" s="630"/>
      <c r="CV5" s="630"/>
      <c r="CW5" s="630"/>
      <c r="CX5" s="630"/>
      <c r="CY5" s="631"/>
      <c r="CZ5" s="629" t="s">
        <v>221</v>
      </c>
      <c r="DA5" s="630"/>
      <c r="DB5" s="630"/>
      <c r="DC5" s="631"/>
      <c r="DD5" s="629" t="s">
        <v>230</v>
      </c>
      <c r="DE5" s="630"/>
      <c r="DF5" s="630"/>
      <c r="DG5" s="630"/>
      <c r="DH5" s="630"/>
      <c r="DI5" s="630"/>
      <c r="DJ5" s="630"/>
      <c r="DK5" s="630"/>
      <c r="DL5" s="630"/>
      <c r="DM5" s="630"/>
      <c r="DN5" s="630"/>
      <c r="DO5" s="630"/>
      <c r="DP5" s="631"/>
      <c r="DQ5" s="629" t="s">
        <v>231</v>
      </c>
      <c r="DR5" s="630"/>
      <c r="DS5" s="630"/>
      <c r="DT5" s="630"/>
      <c r="DU5" s="630"/>
      <c r="DV5" s="630"/>
      <c r="DW5" s="630"/>
      <c r="DX5" s="630"/>
      <c r="DY5" s="630"/>
      <c r="DZ5" s="630"/>
      <c r="EA5" s="630"/>
      <c r="EB5" s="630"/>
      <c r="EC5" s="631"/>
    </row>
    <row r="6" spans="2:143" ht="11.25" customHeight="1">
      <c r="B6" s="644" t="s">
        <v>232</v>
      </c>
      <c r="C6" s="645"/>
      <c r="D6" s="645"/>
      <c r="E6" s="645"/>
      <c r="F6" s="645"/>
      <c r="G6" s="645"/>
      <c r="H6" s="645"/>
      <c r="I6" s="645"/>
      <c r="J6" s="645"/>
      <c r="K6" s="645"/>
      <c r="L6" s="645"/>
      <c r="M6" s="645"/>
      <c r="N6" s="645"/>
      <c r="O6" s="645"/>
      <c r="P6" s="645"/>
      <c r="Q6" s="646"/>
      <c r="R6" s="647">
        <v>388697</v>
      </c>
      <c r="S6" s="648"/>
      <c r="T6" s="648"/>
      <c r="U6" s="648"/>
      <c r="V6" s="648"/>
      <c r="W6" s="648"/>
      <c r="X6" s="648"/>
      <c r="Y6" s="649"/>
      <c r="Z6" s="650">
        <v>0.6</v>
      </c>
      <c r="AA6" s="650"/>
      <c r="AB6" s="650"/>
      <c r="AC6" s="650"/>
      <c r="AD6" s="651">
        <v>388697</v>
      </c>
      <c r="AE6" s="651"/>
      <c r="AF6" s="651"/>
      <c r="AG6" s="651"/>
      <c r="AH6" s="651"/>
      <c r="AI6" s="651"/>
      <c r="AJ6" s="651"/>
      <c r="AK6" s="651"/>
      <c r="AL6" s="652">
        <v>1.6</v>
      </c>
      <c r="AM6" s="653"/>
      <c r="AN6" s="653"/>
      <c r="AO6" s="654"/>
      <c r="AP6" s="644" t="s">
        <v>233</v>
      </c>
      <c r="AQ6" s="645"/>
      <c r="AR6" s="645"/>
      <c r="AS6" s="645"/>
      <c r="AT6" s="645"/>
      <c r="AU6" s="645"/>
      <c r="AV6" s="645"/>
      <c r="AW6" s="645"/>
      <c r="AX6" s="645"/>
      <c r="AY6" s="645"/>
      <c r="AZ6" s="645"/>
      <c r="BA6" s="645"/>
      <c r="BB6" s="645"/>
      <c r="BC6" s="645"/>
      <c r="BD6" s="645"/>
      <c r="BE6" s="645"/>
      <c r="BF6" s="646"/>
      <c r="BG6" s="647">
        <v>11737156</v>
      </c>
      <c r="BH6" s="648"/>
      <c r="BI6" s="648"/>
      <c r="BJ6" s="648"/>
      <c r="BK6" s="648"/>
      <c r="BL6" s="648"/>
      <c r="BM6" s="648"/>
      <c r="BN6" s="649"/>
      <c r="BO6" s="650">
        <v>92.4</v>
      </c>
      <c r="BP6" s="650"/>
      <c r="BQ6" s="650"/>
      <c r="BR6" s="650"/>
      <c r="BS6" s="651">
        <v>145540</v>
      </c>
      <c r="BT6" s="651"/>
      <c r="BU6" s="651"/>
      <c r="BV6" s="651"/>
      <c r="BW6" s="651"/>
      <c r="BX6" s="651"/>
      <c r="BY6" s="651"/>
      <c r="BZ6" s="651"/>
      <c r="CA6" s="651"/>
      <c r="CB6" s="655"/>
      <c r="CD6" s="658" t="s">
        <v>234</v>
      </c>
      <c r="CE6" s="659"/>
      <c r="CF6" s="659"/>
      <c r="CG6" s="659"/>
      <c r="CH6" s="659"/>
      <c r="CI6" s="659"/>
      <c r="CJ6" s="659"/>
      <c r="CK6" s="659"/>
      <c r="CL6" s="659"/>
      <c r="CM6" s="659"/>
      <c r="CN6" s="659"/>
      <c r="CO6" s="659"/>
      <c r="CP6" s="659"/>
      <c r="CQ6" s="660"/>
      <c r="CR6" s="647">
        <v>280102</v>
      </c>
      <c r="CS6" s="648"/>
      <c r="CT6" s="648"/>
      <c r="CU6" s="648"/>
      <c r="CV6" s="648"/>
      <c r="CW6" s="648"/>
      <c r="CX6" s="648"/>
      <c r="CY6" s="649"/>
      <c r="CZ6" s="641">
        <v>0.5</v>
      </c>
      <c r="DA6" s="642"/>
      <c r="DB6" s="642"/>
      <c r="DC6" s="661"/>
      <c r="DD6" s="656" t="s">
        <v>126</v>
      </c>
      <c r="DE6" s="648"/>
      <c r="DF6" s="648"/>
      <c r="DG6" s="648"/>
      <c r="DH6" s="648"/>
      <c r="DI6" s="648"/>
      <c r="DJ6" s="648"/>
      <c r="DK6" s="648"/>
      <c r="DL6" s="648"/>
      <c r="DM6" s="648"/>
      <c r="DN6" s="648"/>
      <c r="DO6" s="648"/>
      <c r="DP6" s="649"/>
      <c r="DQ6" s="656">
        <v>280102</v>
      </c>
      <c r="DR6" s="648"/>
      <c r="DS6" s="648"/>
      <c r="DT6" s="648"/>
      <c r="DU6" s="648"/>
      <c r="DV6" s="648"/>
      <c r="DW6" s="648"/>
      <c r="DX6" s="648"/>
      <c r="DY6" s="648"/>
      <c r="DZ6" s="648"/>
      <c r="EA6" s="648"/>
      <c r="EB6" s="648"/>
      <c r="EC6" s="657"/>
    </row>
    <row r="7" spans="2:143" ht="11.25" customHeight="1">
      <c r="B7" s="644" t="s">
        <v>235</v>
      </c>
      <c r="C7" s="645"/>
      <c r="D7" s="645"/>
      <c r="E7" s="645"/>
      <c r="F7" s="645"/>
      <c r="G7" s="645"/>
      <c r="H7" s="645"/>
      <c r="I7" s="645"/>
      <c r="J7" s="645"/>
      <c r="K7" s="645"/>
      <c r="L7" s="645"/>
      <c r="M7" s="645"/>
      <c r="N7" s="645"/>
      <c r="O7" s="645"/>
      <c r="P7" s="645"/>
      <c r="Q7" s="646"/>
      <c r="R7" s="647">
        <v>10600</v>
      </c>
      <c r="S7" s="648"/>
      <c r="T7" s="648"/>
      <c r="U7" s="648"/>
      <c r="V7" s="648"/>
      <c r="W7" s="648"/>
      <c r="X7" s="648"/>
      <c r="Y7" s="649"/>
      <c r="Z7" s="650">
        <v>0</v>
      </c>
      <c r="AA7" s="650"/>
      <c r="AB7" s="650"/>
      <c r="AC7" s="650"/>
      <c r="AD7" s="651">
        <v>10600</v>
      </c>
      <c r="AE7" s="651"/>
      <c r="AF7" s="651"/>
      <c r="AG7" s="651"/>
      <c r="AH7" s="651"/>
      <c r="AI7" s="651"/>
      <c r="AJ7" s="651"/>
      <c r="AK7" s="651"/>
      <c r="AL7" s="652">
        <v>0</v>
      </c>
      <c r="AM7" s="653"/>
      <c r="AN7" s="653"/>
      <c r="AO7" s="654"/>
      <c r="AP7" s="644" t="s">
        <v>236</v>
      </c>
      <c r="AQ7" s="645"/>
      <c r="AR7" s="645"/>
      <c r="AS7" s="645"/>
      <c r="AT7" s="645"/>
      <c r="AU7" s="645"/>
      <c r="AV7" s="645"/>
      <c r="AW7" s="645"/>
      <c r="AX7" s="645"/>
      <c r="AY7" s="645"/>
      <c r="AZ7" s="645"/>
      <c r="BA7" s="645"/>
      <c r="BB7" s="645"/>
      <c r="BC7" s="645"/>
      <c r="BD7" s="645"/>
      <c r="BE7" s="645"/>
      <c r="BF7" s="646"/>
      <c r="BG7" s="647">
        <v>5720874</v>
      </c>
      <c r="BH7" s="648"/>
      <c r="BI7" s="648"/>
      <c r="BJ7" s="648"/>
      <c r="BK7" s="648"/>
      <c r="BL7" s="648"/>
      <c r="BM7" s="648"/>
      <c r="BN7" s="649"/>
      <c r="BO7" s="650">
        <v>45</v>
      </c>
      <c r="BP7" s="650"/>
      <c r="BQ7" s="650"/>
      <c r="BR7" s="650"/>
      <c r="BS7" s="651">
        <v>145540</v>
      </c>
      <c r="BT7" s="651"/>
      <c r="BU7" s="651"/>
      <c r="BV7" s="651"/>
      <c r="BW7" s="651"/>
      <c r="BX7" s="651"/>
      <c r="BY7" s="651"/>
      <c r="BZ7" s="651"/>
      <c r="CA7" s="651"/>
      <c r="CB7" s="655"/>
      <c r="CD7" s="662" t="s">
        <v>237</v>
      </c>
      <c r="CE7" s="663"/>
      <c r="CF7" s="663"/>
      <c r="CG7" s="663"/>
      <c r="CH7" s="663"/>
      <c r="CI7" s="663"/>
      <c r="CJ7" s="663"/>
      <c r="CK7" s="663"/>
      <c r="CL7" s="663"/>
      <c r="CM7" s="663"/>
      <c r="CN7" s="663"/>
      <c r="CO7" s="663"/>
      <c r="CP7" s="663"/>
      <c r="CQ7" s="664"/>
      <c r="CR7" s="647">
        <v>16285081</v>
      </c>
      <c r="CS7" s="648"/>
      <c r="CT7" s="648"/>
      <c r="CU7" s="648"/>
      <c r="CV7" s="648"/>
      <c r="CW7" s="648"/>
      <c r="CX7" s="648"/>
      <c r="CY7" s="649"/>
      <c r="CZ7" s="650">
        <v>27.6</v>
      </c>
      <c r="DA7" s="650"/>
      <c r="DB7" s="650"/>
      <c r="DC7" s="650"/>
      <c r="DD7" s="656">
        <v>70602</v>
      </c>
      <c r="DE7" s="648"/>
      <c r="DF7" s="648"/>
      <c r="DG7" s="648"/>
      <c r="DH7" s="648"/>
      <c r="DI7" s="648"/>
      <c r="DJ7" s="648"/>
      <c r="DK7" s="648"/>
      <c r="DL7" s="648"/>
      <c r="DM7" s="648"/>
      <c r="DN7" s="648"/>
      <c r="DO7" s="648"/>
      <c r="DP7" s="649"/>
      <c r="DQ7" s="656">
        <v>3665730</v>
      </c>
      <c r="DR7" s="648"/>
      <c r="DS7" s="648"/>
      <c r="DT7" s="648"/>
      <c r="DU7" s="648"/>
      <c r="DV7" s="648"/>
      <c r="DW7" s="648"/>
      <c r="DX7" s="648"/>
      <c r="DY7" s="648"/>
      <c r="DZ7" s="648"/>
      <c r="EA7" s="648"/>
      <c r="EB7" s="648"/>
      <c r="EC7" s="657"/>
    </row>
    <row r="8" spans="2:143" ht="11.25" customHeight="1">
      <c r="B8" s="644" t="s">
        <v>238</v>
      </c>
      <c r="C8" s="645"/>
      <c r="D8" s="645"/>
      <c r="E8" s="645"/>
      <c r="F8" s="645"/>
      <c r="G8" s="645"/>
      <c r="H8" s="645"/>
      <c r="I8" s="645"/>
      <c r="J8" s="645"/>
      <c r="K8" s="645"/>
      <c r="L8" s="645"/>
      <c r="M8" s="645"/>
      <c r="N8" s="645"/>
      <c r="O8" s="645"/>
      <c r="P8" s="645"/>
      <c r="Q8" s="646"/>
      <c r="R8" s="647">
        <v>25661</v>
      </c>
      <c r="S8" s="648"/>
      <c r="T8" s="648"/>
      <c r="U8" s="648"/>
      <c r="V8" s="648"/>
      <c r="W8" s="648"/>
      <c r="X8" s="648"/>
      <c r="Y8" s="649"/>
      <c r="Z8" s="650">
        <v>0</v>
      </c>
      <c r="AA8" s="650"/>
      <c r="AB8" s="650"/>
      <c r="AC8" s="650"/>
      <c r="AD8" s="651">
        <v>25661</v>
      </c>
      <c r="AE8" s="651"/>
      <c r="AF8" s="651"/>
      <c r="AG8" s="651"/>
      <c r="AH8" s="651"/>
      <c r="AI8" s="651"/>
      <c r="AJ8" s="651"/>
      <c r="AK8" s="651"/>
      <c r="AL8" s="652">
        <v>0.1</v>
      </c>
      <c r="AM8" s="653"/>
      <c r="AN8" s="653"/>
      <c r="AO8" s="654"/>
      <c r="AP8" s="644" t="s">
        <v>239</v>
      </c>
      <c r="AQ8" s="645"/>
      <c r="AR8" s="645"/>
      <c r="AS8" s="645"/>
      <c r="AT8" s="645"/>
      <c r="AU8" s="645"/>
      <c r="AV8" s="645"/>
      <c r="AW8" s="645"/>
      <c r="AX8" s="645"/>
      <c r="AY8" s="645"/>
      <c r="AZ8" s="645"/>
      <c r="BA8" s="645"/>
      <c r="BB8" s="645"/>
      <c r="BC8" s="645"/>
      <c r="BD8" s="645"/>
      <c r="BE8" s="645"/>
      <c r="BF8" s="646"/>
      <c r="BG8" s="647">
        <v>189790</v>
      </c>
      <c r="BH8" s="648"/>
      <c r="BI8" s="648"/>
      <c r="BJ8" s="648"/>
      <c r="BK8" s="648"/>
      <c r="BL8" s="648"/>
      <c r="BM8" s="648"/>
      <c r="BN8" s="649"/>
      <c r="BO8" s="650">
        <v>1.5</v>
      </c>
      <c r="BP8" s="650"/>
      <c r="BQ8" s="650"/>
      <c r="BR8" s="650"/>
      <c r="BS8" s="656" t="s">
        <v>126</v>
      </c>
      <c r="BT8" s="648"/>
      <c r="BU8" s="648"/>
      <c r="BV8" s="648"/>
      <c r="BW8" s="648"/>
      <c r="BX8" s="648"/>
      <c r="BY8" s="648"/>
      <c r="BZ8" s="648"/>
      <c r="CA8" s="648"/>
      <c r="CB8" s="657"/>
      <c r="CD8" s="662" t="s">
        <v>240</v>
      </c>
      <c r="CE8" s="663"/>
      <c r="CF8" s="663"/>
      <c r="CG8" s="663"/>
      <c r="CH8" s="663"/>
      <c r="CI8" s="663"/>
      <c r="CJ8" s="663"/>
      <c r="CK8" s="663"/>
      <c r="CL8" s="663"/>
      <c r="CM8" s="663"/>
      <c r="CN8" s="663"/>
      <c r="CO8" s="663"/>
      <c r="CP8" s="663"/>
      <c r="CQ8" s="664"/>
      <c r="CR8" s="647">
        <v>18840619</v>
      </c>
      <c r="CS8" s="648"/>
      <c r="CT8" s="648"/>
      <c r="CU8" s="648"/>
      <c r="CV8" s="648"/>
      <c r="CW8" s="648"/>
      <c r="CX8" s="648"/>
      <c r="CY8" s="649"/>
      <c r="CZ8" s="650">
        <v>31.9</v>
      </c>
      <c r="DA8" s="650"/>
      <c r="DB8" s="650"/>
      <c r="DC8" s="650"/>
      <c r="DD8" s="656">
        <v>133991</v>
      </c>
      <c r="DE8" s="648"/>
      <c r="DF8" s="648"/>
      <c r="DG8" s="648"/>
      <c r="DH8" s="648"/>
      <c r="DI8" s="648"/>
      <c r="DJ8" s="648"/>
      <c r="DK8" s="648"/>
      <c r="DL8" s="648"/>
      <c r="DM8" s="648"/>
      <c r="DN8" s="648"/>
      <c r="DO8" s="648"/>
      <c r="DP8" s="649"/>
      <c r="DQ8" s="656">
        <v>8673411</v>
      </c>
      <c r="DR8" s="648"/>
      <c r="DS8" s="648"/>
      <c r="DT8" s="648"/>
      <c r="DU8" s="648"/>
      <c r="DV8" s="648"/>
      <c r="DW8" s="648"/>
      <c r="DX8" s="648"/>
      <c r="DY8" s="648"/>
      <c r="DZ8" s="648"/>
      <c r="EA8" s="648"/>
      <c r="EB8" s="648"/>
      <c r="EC8" s="657"/>
    </row>
    <row r="9" spans="2:143" ht="11.25" customHeight="1">
      <c r="B9" s="644" t="s">
        <v>241</v>
      </c>
      <c r="C9" s="645"/>
      <c r="D9" s="645"/>
      <c r="E9" s="645"/>
      <c r="F9" s="645"/>
      <c r="G9" s="645"/>
      <c r="H9" s="645"/>
      <c r="I9" s="645"/>
      <c r="J9" s="645"/>
      <c r="K9" s="645"/>
      <c r="L9" s="645"/>
      <c r="M9" s="645"/>
      <c r="N9" s="645"/>
      <c r="O9" s="645"/>
      <c r="P9" s="645"/>
      <c r="Q9" s="646"/>
      <c r="R9" s="647">
        <v>31273</v>
      </c>
      <c r="S9" s="648"/>
      <c r="T9" s="648"/>
      <c r="U9" s="648"/>
      <c r="V9" s="648"/>
      <c r="W9" s="648"/>
      <c r="X9" s="648"/>
      <c r="Y9" s="649"/>
      <c r="Z9" s="650">
        <v>0.1</v>
      </c>
      <c r="AA9" s="650"/>
      <c r="AB9" s="650"/>
      <c r="AC9" s="650"/>
      <c r="AD9" s="651">
        <v>31273</v>
      </c>
      <c r="AE9" s="651"/>
      <c r="AF9" s="651"/>
      <c r="AG9" s="651"/>
      <c r="AH9" s="651"/>
      <c r="AI9" s="651"/>
      <c r="AJ9" s="651"/>
      <c r="AK9" s="651"/>
      <c r="AL9" s="652">
        <v>0.1</v>
      </c>
      <c r="AM9" s="653"/>
      <c r="AN9" s="653"/>
      <c r="AO9" s="654"/>
      <c r="AP9" s="644" t="s">
        <v>242</v>
      </c>
      <c r="AQ9" s="645"/>
      <c r="AR9" s="645"/>
      <c r="AS9" s="645"/>
      <c r="AT9" s="645"/>
      <c r="AU9" s="645"/>
      <c r="AV9" s="645"/>
      <c r="AW9" s="645"/>
      <c r="AX9" s="645"/>
      <c r="AY9" s="645"/>
      <c r="AZ9" s="645"/>
      <c r="BA9" s="645"/>
      <c r="BB9" s="645"/>
      <c r="BC9" s="645"/>
      <c r="BD9" s="645"/>
      <c r="BE9" s="645"/>
      <c r="BF9" s="646"/>
      <c r="BG9" s="647">
        <v>4827951</v>
      </c>
      <c r="BH9" s="648"/>
      <c r="BI9" s="648"/>
      <c r="BJ9" s="648"/>
      <c r="BK9" s="648"/>
      <c r="BL9" s="648"/>
      <c r="BM9" s="648"/>
      <c r="BN9" s="649"/>
      <c r="BO9" s="650">
        <v>38</v>
      </c>
      <c r="BP9" s="650"/>
      <c r="BQ9" s="650"/>
      <c r="BR9" s="650"/>
      <c r="BS9" s="656" t="s">
        <v>178</v>
      </c>
      <c r="BT9" s="648"/>
      <c r="BU9" s="648"/>
      <c r="BV9" s="648"/>
      <c r="BW9" s="648"/>
      <c r="BX9" s="648"/>
      <c r="BY9" s="648"/>
      <c r="BZ9" s="648"/>
      <c r="CA9" s="648"/>
      <c r="CB9" s="657"/>
      <c r="CD9" s="662" t="s">
        <v>243</v>
      </c>
      <c r="CE9" s="663"/>
      <c r="CF9" s="663"/>
      <c r="CG9" s="663"/>
      <c r="CH9" s="663"/>
      <c r="CI9" s="663"/>
      <c r="CJ9" s="663"/>
      <c r="CK9" s="663"/>
      <c r="CL9" s="663"/>
      <c r="CM9" s="663"/>
      <c r="CN9" s="663"/>
      <c r="CO9" s="663"/>
      <c r="CP9" s="663"/>
      <c r="CQ9" s="664"/>
      <c r="CR9" s="647">
        <v>4888821</v>
      </c>
      <c r="CS9" s="648"/>
      <c r="CT9" s="648"/>
      <c r="CU9" s="648"/>
      <c r="CV9" s="648"/>
      <c r="CW9" s="648"/>
      <c r="CX9" s="648"/>
      <c r="CY9" s="649"/>
      <c r="CZ9" s="650">
        <v>8.3000000000000007</v>
      </c>
      <c r="DA9" s="650"/>
      <c r="DB9" s="650"/>
      <c r="DC9" s="650"/>
      <c r="DD9" s="656">
        <v>38632</v>
      </c>
      <c r="DE9" s="648"/>
      <c r="DF9" s="648"/>
      <c r="DG9" s="648"/>
      <c r="DH9" s="648"/>
      <c r="DI9" s="648"/>
      <c r="DJ9" s="648"/>
      <c r="DK9" s="648"/>
      <c r="DL9" s="648"/>
      <c r="DM9" s="648"/>
      <c r="DN9" s="648"/>
      <c r="DO9" s="648"/>
      <c r="DP9" s="649"/>
      <c r="DQ9" s="656">
        <v>4079881</v>
      </c>
      <c r="DR9" s="648"/>
      <c r="DS9" s="648"/>
      <c r="DT9" s="648"/>
      <c r="DU9" s="648"/>
      <c r="DV9" s="648"/>
      <c r="DW9" s="648"/>
      <c r="DX9" s="648"/>
      <c r="DY9" s="648"/>
      <c r="DZ9" s="648"/>
      <c r="EA9" s="648"/>
      <c r="EB9" s="648"/>
      <c r="EC9" s="657"/>
    </row>
    <row r="10" spans="2:143" ht="11.25" customHeight="1">
      <c r="B10" s="644" t="s">
        <v>244</v>
      </c>
      <c r="C10" s="645"/>
      <c r="D10" s="645"/>
      <c r="E10" s="645"/>
      <c r="F10" s="645"/>
      <c r="G10" s="645"/>
      <c r="H10" s="645"/>
      <c r="I10" s="645"/>
      <c r="J10" s="645"/>
      <c r="K10" s="645"/>
      <c r="L10" s="645"/>
      <c r="M10" s="645"/>
      <c r="N10" s="645"/>
      <c r="O10" s="645"/>
      <c r="P10" s="645"/>
      <c r="Q10" s="646"/>
      <c r="R10" s="647" t="s">
        <v>126</v>
      </c>
      <c r="S10" s="648"/>
      <c r="T10" s="648"/>
      <c r="U10" s="648"/>
      <c r="V10" s="648"/>
      <c r="W10" s="648"/>
      <c r="X10" s="648"/>
      <c r="Y10" s="649"/>
      <c r="Z10" s="650" t="s">
        <v>126</v>
      </c>
      <c r="AA10" s="650"/>
      <c r="AB10" s="650"/>
      <c r="AC10" s="650"/>
      <c r="AD10" s="651" t="s">
        <v>126</v>
      </c>
      <c r="AE10" s="651"/>
      <c r="AF10" s="651"/>
      <c r="AG10" s="651"/>
      <c r="AH10" s="651"/>
      <c r="AI10" s="651"/>
      <c r="AJ10" s="651"/>
      <c r="AK10" s="651"/>
      <c r="AL10" s="652" t="s">
        <v>126</v>
      </c>
      <c r="AM10" s="653"/>
      <c r="AN10" s="653"/>
      <c r="AO10" s="654"/>
      <c r="AP10" s="644" t="s">
        <v>245</v>
      </c>
      <c r="AQ10" s="645"/>
      <c r="AR10" s="645"/>
      <c r="AS10" s="645"/>
      <c r="AT10" s="645"/>
      <c r="AU10" s="645"/>
      <c r="AV10" s="645"/>
      <c r="AW10" s="645"/>
      <c r="AX10" s="645"/>
      <c r="AY10" s="645"/>
      <c r="AZ10" s="645"/>
      <c r="BA10" s="645"/>
      <c r="BB10" s="645"/>
      <c r="BC10" s="645"/>
      <c r="BD10" s="645"/>
      <c r="BE10" s="645"/>
      <c r="BF10" s="646"/>
      <c r="BG10" s="647">
        <v>273708</v>
      </c>
      <c r="BH10" s="648"/>
      <c r="BI10" s="648"/>
      <c r="BJ10" s="648"/>
      <c r="BK10" s="648"/>
      <c r="BL10" s="648"/>
      <c r="BM10" s="648"/>
      <c r="BN10" s="649"/>
      <c r="BO10" s="650">
        <v>2.2000000000000002</v>
      </c>
      <c r="BP10" s="650"/>
      <c r="BQ10" s="650"/>
      <c r="BR10" s="650"/>
      <c r="BS10" s="656">
        <v>46433</v>
      </c>
      <c r="BT10" s="648"/>
      <c r="BU10" s="648"/>
      <c r="BV10" s="648"/>
      <c r="BW10" s="648"/>
      <c r="BX10" s="648"/>
      <c r="BY10" s="648"/>
      <c r="BZ10" s="648"/>
      <c r="CA10" s="648"/>
      <c r="CB10" s="657"/>
      <c r="CD10" s="662" t="s">
        <v>246</v>
      </c>
      <c r="CE10" s="663"/>
      <c r="CF10" s="663"/>
      <c r="CG10" s="663"/>
      <c r="CH10" s="663"/>
      <c r="CI10" s="663"/>
      <c r="CJ10" s="663"/>
      <c r="CK10" s="663"/>
      <c r="CL10" s="663"/>
      <c r="CM10" s="663"/>
      <c r="CN10" s="663"/>
      <c r="CO10" s="663"/>
      <c r="CP10" s="663"/>
      <c r="CQ10" s="664"/>
      <c r="CR10" s="647">
        <v>71760</v>
      </c>
      <c r="CS10" s="648"/>
      <c r="CT10" s="648"/>
      <c r="CU10" s="648"/>
      <c r="CV10" s="648"/>
      <c r="CW10" s="648"/>
      <c r="CX10" s="648"/>
      <c r="CY10" s="649"/>
      <c r="CZ10" s="650">
        <v>0.1</v>
      </c>
      <c r="DA10" s="650"/>
      <c r="DB10" s="650"/>
      <c r="DC10" s="650"/>
      <c r="DD10" s="656" t="s">
        <v>126</v>
      </c>
      <c r="DE10" s="648"/>
      <c r="DF10" s="648"/>
      <c r="DG10" s="648"/>
      <c r="DH10" s="648"/>
      <c r="DI10" s="648"/>
      <c r="DJ10" s="648"/>
      <c r="DK10" s="648"/>
      <c r="DL10" s="648"/>
      <c r="DM10" s="648"/>
      <c r="DN10" s="648"/>
      <c r="DO10" s="648"/>
      <c r="DP10" s="649"/>
      <c r="DQ10" s="656">
        <v>57013</v>
      </c>
      <c r="DR10" s="648"/>
      <c r="DS10" s="648"/>
      <c r="DT10" s="648"/>
      <c r="DU10" s="648"/>
      <c r="DV10" s="648"/>
      <c r="DW10" s="648"/>
      <c r="DX10" s="648"/>
      <c r="DY10" s="648"/>
      <c r="DZ10" s="648"/>
      <c r="EA10" s="648"/>
      <c r="EB10" s="648"/>
      <c r="EC10" s="657"/>
    </row>
    <row r="11" spans="2:143" ht="11.25" customHeight="1">
      <c r="B11" s="644" t="s">
        <v>247</v>
      </c>
      <c r="C11" s="645"/>
      <c r="D11" s="645"/>
      <c r="E11" s="645"/>
      <c r="F11" s="645"/>
      <c r="G11" s="645"/>
      <c r="H11" s="645"/>
      <c r="I11" s="645"/>
      <c r="J11" s="645"/>
      <c r="K11" s="645"/>
      <c r="L11" s="645"/>
      <c r="M11" s="645"/>
      <c r="N11" s="645"/>
      <c r="O11" s="645"/>
      <c r="P11" s="645"/>
      <c r="Q11" s="646"/>
      <c r="R11" s="647">
        <v>2582946</v>
      </c>
      <c r="S11" s="648"/>
      <c r="T11" s="648"/>
      <c r="U11" s="648"/>
      <c r="V11" s="648"/>
      <c r="W11" s="648"/>
      <c r="X11" s="648"/>
      <c r="Y11" s="649"/>
      <c r="Z11" s="652">
        <v>4.3</v>
      </c>
      <c r="AA11" s="653"/>
      <c r="AB11" s="653"/>
      <c r="AC11" s="665"/>
      <c r="AD11" s="656">
        <v>2582946</v>
      </c>
      <c r="AE11" s="648"/>
      <c r="AF11" s="648"/>
      <c r="AG11" s="648"/>
      <c r="AH11" s="648"/>
      <c r="AI11" s="648"/>
      <c r="AJ11" s="648"/>
      <c r="AK11" s="649"/>
      <c r="AL11" s="652">
        <v>10.6</v>
      </c>
      <c r="AM11" s="653"/>
      <c r="AN11" s="653"/>
      <c r="AO11" s="654"/>
      <c r="AP11" s="644" t="s">
        <v>248</v>
      </c>
      <c r="AQ11" s="645"/>
      <c r="AR11" s="645"/>
      <c r="AS11" s="645"/>
      <c r="AT11" s="645"/>
      <c r="AU11" s="645"/>
      <c r="AV11" s="645"/>
      <c r="AW11" s="645"/>
      <c r="AX11" s="645"/>
      <c r="AY11" s="645"/>
      <c r="AZ11" s="645"/>
      <c r="BA11" s="645"/>
      <c r="BB11" s="645"/>
      <c r="BC11" s="645"/>
      <c r="BD11" s="645"/>
      <c r="BE11" s="645"/>
      <c r="BF11" s="646"/>
      <c r="BG11" s="647">
        <v>429425</v>
      </c>
      <c r="BH11" s="648"/>
      <c r="BI11" s="648"/>
      <c r="BJ11" s="648"/>
      <c r="BK11" s="648"/>
      <c r="BL11" s="648"/>
      <c r="BM11" s="648"/>
      <c r="BN11" s="649"/>
      <c r="BO11" s="650">
        <v>3.4</v>
      </c>
      <c r="BP11" s="650"/>
      <c r="BQ11" s="650"/>
      <c r="BR11" s="650"/>
      <c r="BS11" s="656">
        <v>99107</v>
      </c>
      <c r="BT11" s="648"/>
      <c r="BU11" s="648"/>
      <c r="BV11" s="648"/>
      <c r="BW11" s="648"/>
      <c r="BX11" s="648"/>
      <c r="BY11" s="648"/>
      <c r="BZ11" s="648"/>
      <c r="CA11" s="648"/>
      <c r="CB11" s="657"/>
      <c r="CD11" s="662" t="s">
        <v>249</v>
      </c>
      <c r="CE11" s="663"/>
      <c r="CF11" s="663"/>
      <c r="CG11" s="663"/>
      <c r="CH11" s="663"/>
      <c r="CI11" s="663"/>
      <c r="CJ11" s="663"/>
      <c r="CK11" s="663"/>
      <c r="CL11" s="663"/>
      <c r="CM11" s="663"/>
      <c r="CN11" s="663"/>
      <c r="CO11" s="663"/>
      <c r="CP11" s="663"/>
      <c r="CQ11" s="664"/>
      <c r="CR11" s="647">
        <v>689624</v>
      </c>
      <c r="CS11" s="648"/>
      <c r="CT11" s="648"/>
      <c r="CU11" s="648"/>
      <c r="CV11" s="648"/>
      <c r="CW11" s="648"/>
      <c r="CX11" s="648"/>
      <c r="CY11" s="649"/>
      <c r="CZ11" s="650">
        <v>1.2</v>
      </c>
      <c r="DA11" s="650"/>
      <c r="DB11" s="650"/>
      <c r="DC11" s="650"/>
      <c r="DD11" s="656">
        <v>224480</v>
      </c>
      <c r="DE11" s="648"/>
      <c r="DF11" s="648"/>
      <c r="DG11" s="648"/>
      <c r="DH11" s="648"/>
      <c r="DI11" s="648"/>
      <c r="DJ11" s="648"/>
      <c r="DK11" s="648"/>
      <c r="DL11" s="648"/>
      <c r="DM11" s="648"/>
      <c r="DN11" s="648"/>
      <c r="DO11" s="648"/>
      <c r="DP11" s="649"/>
      <c r="DQ11" s="656">
        <v>224359</v>
      </c>
      <c r="DR11" s="648"/>
      <c r="DS11" s="648"/>
      <c r="DT11" s="648"/>
      <c r="DU11" s="648"/>
      <c r="DV11" s="648"/>
      <c r="DW11" s="648"/>
      <c r="DX11" s="648"/>
      <c r="DY11" s="648"/>
      <c r="DZ11" s="648"/>
      <c r="EA11" s="648"/>
      <c r="EB11" s="648"/>
      <c r="EC11" s="657"/>
    </row>
    <row r="12" spans="2:143" ht="11.25" customHeight="1">
      <c r="B12" s="644" t="s">
        <v>250</v>
      </c>
      <c r="C12" s="645"/>
      <c r="D12" s="645"/>
      <c r="E12" s="645"/>
      <c r="F12" s="645"/>
      <c r="G12" s="645"/>
      <c r="H12" s="645"/>
      <c r="I12" s="645"/>
      <c r="J12" s="645"/>
      <c r="K12" s="645"/>
      <c r="L12" s="645"/>
      <c r="M12" s="645"/>
      <c r="N12" s="645"/>
      <c r="O12" s="645"/>
      <c r="P12" s="645"/>
      <c r="Q12" s="646"/>
      <c r="R12" s="647" t="s">
        <v>126</v>
      </c>
      <c r="S12" s="648"/>
      <c r="T12" s="648"/>
      <c r="U12" s="648"/>
      <c r="V12" s="648"/>
      <c r="W12" s="648"/>
      <c r="X12" s="648"/>
      <c r="Y12" s="649"/>
      <c r="Z12" s="650" t="s">
        <v>126</v>
      </c>
      <c r="AA12" s="650"/>
      <c r="AB12" s="650"/>
      <c r="AC12" s="650"/>
      <c r="AD12" s="651" t="s">
        <v>126</v>
      </c>
      <c r="AE12" s="651"/>
      <c r="AF12" s="651"/>
      <c r="AG12" s="651"/>
      <c r="AH12" s="651"/>
      <c r="AI12" s="651"/>
      <c r="AJ12" s="651"/>
      <c r="AK12" s="651"/>
      <c r="AL12" s="652" t="s">
        <v>178</v>
      </c>
      <c r="AM12" s="653"/>
      <c r="AN12" s="653"/>
      <c r="AO12" s="654"/>
      <c r="AP12" s="644" t="s">
        <v>251</v>
      </c>
      <c r="AQ12" s="645"/>
      <c r="AR12" s="645"/>
      <c r="AS12" s="645"/>
      <c r="AT12" s="645"/>
      <c r="AU12" s="645"/>
      <c r="AV12" s="645"/>
      <c r="AW12" s="645"/>
      <c r="AX12" s="645"/>
      <c r="AY12" s="645"/>
      <c r="AZ12" s="645"/>
      <c r="BA12" s="645"/>
      <c r="BB12" s="645"/>
      <c r="BC12" s="645"/>
      <c r="BD12" s="645"/>
      <c r="BE12" s="645"/>
      <c r="BF12" s="646"/>
      <c r="BG12" s="647">
        <v>5051634</v>
      </c>
      <c r="BH12" s="648"/>
      <c r="BI12" s="648"/>
      <c r="BJ12" s="648"/>
      <c r="BK12" s="648"/>
      <c r="BL12" s="648"/>
      <c r="BM12" s="648"/>
      <c r="BN12" s="649"/>
      <c r="BO12" s="650">
        <v>39.799999999999997</v>
      </c>
      <c r="BP12" s="650"/>
      <c r="BQ12" s="650"/>
      <c r="BR12" s="650"/>
      <c r="BS12" s="656" t="s">
        <v>126</v>
      </c>
      <c r="BT12" s="648"/>
      <c r="BU12" s="648"/>
      <c r="BV12" s="648"/>
      <c r="BW12" s="648"/>
      <c r="BX12" s="648"/>
      <c r="BY12" s="648"/>
      <c r="BZ12" s="648"/>
      <c r="CA12" s="648"/>
      <c r="CB12" s="657"/>
      <c r="CD12" s="662" t="s">
        <v>252</v>
      </c>
      <c r="CE12" s="663"/>
      <c r="CF12" s="663"/>
      <c r="CG12" s="663"/>
      <c r="CH12" s="663"/>
      <c r="CI12" s="663"/>
      <c r="CJ12" s="663"/>
      <c r="CK12" s="663"/>
      <c r="CL12" s="663"/>
      <c r="CM12" s="663"/>
      <c r="CN12" s="663"/>
      <c r="CO12" s="663"/>
      <c r="CP12" s="663"/>
      <c r="CQ12" s="664"/>
      <c r="CR12" s="647">
        <v>2119752</v>
      </c>
      <c r="CS12" s="648"/>
      <c r="CT12" s="648"/>
      <c r="CU12" s="648"/>
      <c r="CV12" s="648"/>
      <c r="CW12" s="648"/>
      <c r="CX12" s="648"/>
      <c r="CY12" s="649"/>
      <c r="CZ12" s="650">
        <v>3.6</v>
      </c>
      <c r="DA12" s="650"/>
      <c r="DB12" s="650"/>
      <c r="DC12" s="650"/>
      <c r="DD12" s="656">
        <v>10524</v>
      </c>
      <c r="DE12" s="648"/>
      <c r="DF12" s="648"/>
      <c r="DG12" s="648"/>
      <c r="DH12" s="648"/>
      <c r="DI12" s="648"/>
      <c r="DJ12" s="648"/>
      <c r="DK12" s="648"/>
      <c r="DL12" s="648"/>
      <c r="DM12" s="648"/>
      <c r="DN12" s="648"/>
      <c r="DO12" s="648"/>
      <c r="DP12" s="649"/>
      <c r="DQ12" s="656">
        <v>682199</v>
      </c>
      <c r="DR12" s="648"/>
      <c r="DS12" s="648"/>
      <c r="DT12" s="648"/>
      <c r="DU12" s="648"/>
      <c r="DV12" s="648"/>
      <c r="DW12" s="648"/>
      <c r="DX12" s="648"/>
      <c r="DY12" s="648"/>
      <c r="DZ12" s="648"/>
      <c r="EA12" s="648"/>
      <c r="EB12" s="648"/>
      <c r="EC12" s="657"/>
    </row>
    <row r="13" spans="2:143" ht="11.25" customHeight="1">
      <c r="B13" s="644" t="s">
        <v>253</v>
      </c>
      <c r="C13" s="645"/>
      <c r="D13" s="645"/>
      <c r="E13" s="645"/>
      <c r="F13" s="645"/>
      <c r="G13" s="645"/>
      <c r="H13" s="645"/>
      <c r="I13" s="645"/>
      <c r="J13" s="645"/>
      <c r="K13" s="645"/>
      <c r="L13" s="645"/>
      <c r="M13" s="645"/>
      <c r="N13" s="645"/>
      <c r="O13" s="645"/>
      <c r="P13" s="645"/>
      <c r="Q13" s="646"/>
      <c r="R13" s="647" t="s">
        <v>178</v>
      </c>
      <c r="S13" s="648"/>
      <c r="T13" s="648"/>
      <c r="U13" s="648"/>
      <c r="V13" s="648"/>
      <c r="W13" s="648"/>
      <c r="X13" s="648"/>
      <c r="Y13" s="649"/>
      <c r="Z13" s="650" t="s">
        <v>126</v>
      </c>
      <c r="AA13" s="650"/>
      <c r="AB13" s="650"/>
      <c r="AC13" s="650"/>
      <c r="AD13" s="651" t="s">
        <v>126</v>
      </c>
      <c r="AE13" s="651"/>
      <c r="AF13" s="651"/>
      <c r="AG13" s="651"/>
      <c r="AH13" s="651"/>
      <c r="AI13" s="651"/>
      <c r="AJ13" s="651"/>
      <c r="AK13" s="651"/>
      <c r="AL13" s="652" t="s">
        <v>126</v>
      </c>
      <c r="AM13" s="653"/>
      <c r="AN13" s="653"/>
      <c r="AO13" s="654"/>
      <c r="AP13" s="644" t="s">
        <v>254</v>
      </c>
      <c r="AQ13" s="645"/>
      <c r="AR13" s="645"/>
      <c r="AS13" s="645"/>
      <c r="AT13" s="645"/>
      <c r="AU13" s="645"/>
      <c r="AV13" s="645"/>
      <c r="AW13" s="645"/>
      <c r="AX13" s="645"/>
      <c r="AY13" s="645"/>
      <c r="AZ13" s="645"/>
      <c r="BA13" s="645"/>
      <c r="BB13" s="645"/>
      <c r="BC13" s="645"/>
      <c r="BD13" s="645"/>
      <c r="BE13" s="645"/>
      <c r="BF13" s="646"/>
      <c r="BG13" s="647">
        <v>5010426</v>
      </c>
      <c r="BH13" s="648"/>
      <c r="BI13" s="648"/>
      <c r="BJ13" s="648"/>
      <c r="BK13" s="648"/>
      <c r="BL13" s="648"/>
      <c r="BM13" s="648"/>
      <c r="BN13" s="649"/>
      <c r="BO13" s="650">
        <v>39.5</v>
      </c>
      <c r="BP13" s="650"/>
      <c r="BQ13" s="650"/>
      <c r="BR13" s="650"/>
      <c r="BS13" s="656" t="s">
        <v>126</v>
      </c>
      <c r="BT13" s="648"/>
      <c r="BU13" s="648"/>
      <c r="BV13" s="648"/>
      <c r="BW13" s="648"/>
      <c r="BX13" s="648"/>
      <c r="BY13" s="648"/>
      <c r="BZ13" s="648"/>
      <c r="CA13" s="648"/>
      <c r="CB13" s="657"/>
      <c r="CD13" s="662" t="s">
        <v>255</v>
      </c>
      <c r="CE13" s="663"/>
      <c r="CF13" s="663"/>
      <c r="CG13" s="663"/>
      <c r="CH13" s="663"/>
      <c r="CI13" s="663"/>
      <c r="CJ13" s="663"/>
      <c r="CK13" s="663"/>
      <c r="CL13" s="663"/>
      <c r="CM13" s="663"/>
      <c r="CN13" s="663"/>
      <c r="CO13" s="663"/>
      <c r="CP13" s="663"/>
      <c r="CQ13" s="664"/>
      <c r="CR13" s="647">
        <v>5377214</v>
      </c>
      <c r="CS13" s="648"/>
      <c r="CT13" s="648"/>
      <c r="CU13" s="648"/>
      <c r="CV13" s="648"/>
      <c r="CW13" s="648"/>
      <c r="CX13" s="648"/>
      <c r="CY13" s="649"/>
      <c r="CZ13" s="650">
        <v>9.1</v>
      </c>
      <c r="DA13" s="650"/>
      <c r="DB13" s="650"/>
      <c r="DC13" s="650"/>
      <c r="DD13" s="656">
        <v>1730552</v>
      </c>
      <c r="DE13" s="648"/>
      <c r="DF13" s="648"/>
      <c r="DG13" s="648"/>
      <c r="DH13" s="648"/>
      <c r="DI13" s="648"/>
      <c r="DJ13" s="648"/>
      <c r="DK13" s="648"/>
      <c r="DL13" s="648"/>
      <c r="DM13" s="648"/>
      <c r="DN13" s="648"/>
      <c r="DO13" s="648"/>
      <c r="DP13" s="649"/>
      <c r="DQ13" s="656">
        <v>3315705</v>
      </c>
      <c r="DR13" s="648"/>
      <c r="DS13" s="648"/>
      <c r="DT13" s="648"/>
      <c r="DU13" s="648"/>
      <c r="DV13" s="648"/>
      <c r="DW13" s="648"/>
      <c r="DX13" s="648"/>
      <c r="DY13" s="648"/>
      <c r="DZ13" s="648"/>
      <c r="EA13" s="648"/>
      <c r="EB13" s="648"/>
      <c r="EC13" s="657"/>
    </row>
    <row r="14" spans="2:143" ht="11.25" customHeight="1">
      <c r="B14" s="644" t="s">
        <v>256</v>
      </c>
      <c r="C14" s="645"/>
      <c r="D14" s="645"/>
      <c r="E14" s="645"/>
      <c r="F14" s="645"/>
      <c r="G14" s="645"/>
      <c r="H14" s="645"/>
      <c r="I14" s="645"/>
      <c r="J14" s="645"/>
      <c r="K14" s="645"/>
      <c r="L14" s="645"/>
      <c r="M14" s="645"/>
      <c r="N14" s="645"/>
      <c r="O14" s="645"/>
      <c r="P14" s="645"/>
      <c r="Q14" s="646"/>
      <c r="R14" s="647" t="s">
        <v>126</v>
      </c>
      <c r="S14" s="648"/>
      <c r="T14" s="648"/>
      <c r="U14" s="648"/>
      <c r="V14" s="648"/>
      <c r="W14" s="648"/>
      <c r="X14" s="648"/>
      <c r="Y14" s="649"/>
      <c r="Z14" s="650" t="s">
        <v>178</v>
      </c>
      <c r="AA14" s="650"/>
      <c r="AB14" s="650"/>
      <c r="AC14" s="650"/>
      <c r="AD14" s="651" t="s">
        <v>126</v>
      </c>
      <c r="AE14" s="651"/>
      <c r="AF14" s="651"/>
      <c r="AG14" s="651"/>
      <c r="AH14" s="651"/>
      <c r="AI14" s="651"/>
      <c r="AJ14" s="651"/>
      <c r="AK14" s="651"/>
      <c r="AL14" s="652" t="s">
        <v>178</v>
      </c>
      <c r="AM14" s="653"/>
      <c r="AN14" s="653"/>
      <c r="AO14" s="654"/>
      <c r="AP14" s="644" t="s">
        <v>257</v>
      </c>
      <c r="AQ14" s="645"/>
      <c r="AR14" s="645"/>
      <c r="AS14" s="645"/>
      <c r="AT14" s="645"/>
      <c r="AU14" s="645"/>
      <c r="AV14" s="645"/>
      <c r="AW14" s="645"/>
      <c r="AX14" s="645"/>
      <c r="AY14" s="645"/>
      <c r="AZ14" s="645"/>
      <c r="BA14" s="645"/>
      <c r="BB14" s="645"/>
      <c r="BC14" s="645"/>
      <c r="BD14" s="645"/>
      <c r="BE14" s="645"/>
      <c r="BF14" s="646"/>
      <c r="BG14" s="647">
        <v>223682</v>
      </c>
      <c r="BH14" s="648"/>
      <c r="BI14" s="648"/>
      <c r="BJ14" s="648"/>
      <c r="BK14" s="648"/>
      <c r="BL14" s="648"/>
      <c r="BM14" s="648"/>
      <c r="BN14" s="649"/>
      <c r="BO14" s="650">
        <v>1.8</v>
      </c>
      <c r="BP14" s="650"/>
      <c r="BQ14" s="650"/>
      <c r="BR14" s="650"/>
      <c r="BS14" s="656" t="s">
        <v>126</v>
      </c>
      <c r="BT14" s="648"/>
      <c r="BU14" s="648"/>
      <c r="BV14" s="648"/>
      <c r="BW14" s="648"/>
      <c r="BX14" s="648"/>
      <c r="BY14" s="648"/>
      <c r="BZ14" s="648"/>
      <c r="CA14" s="648"/>
      <c r="CB14" s="657"/>
      <c r="CD14" s="662" t="s">
        <v>258</v>
      </c>
      <c r="CE14" s="663"/>
      <c r="CF14" s="663"/>
      <c r="CG14" s="663"/>
      <c r="CH14" s="663"/>
      <c r="CI14" s="663"/>
      <c r="CJ14" s="663"/>
      <c r="CK14" s="663"/>
      <c r="CL14" s="663"/>
      <c r="CM14" s="663"/>
      <c r="CN14" s="663"/>
      <c r="CO14" s="663"/>
      <c r="CP14" s="663"/>
      <c r="CQ14" s="664"/>
      <c r="CR14" s="647">
        <v>1198002</v>
      </c>
      <c r="CS14" s="648"/>
      <c r="CT14" s="648"/>
      <c r="CU14" s="648"/>
      <c r="CV14" s="648"/>
      <c r="CW14" s="648"/>
      <c r="CX14" s="648"/>
      <c r="CY14" s="649"/>
      <c r="CZ14" s="650">
        <v>2</v>
      </c>
      <c r="DA14" s="650"/>
      <c r="DB14" s="650"/>
      <c r="DC14" s="650"/>
      <c r="DD14" s="656">
        <v>98043</v>
      </c>
      <c r="DE14" s="648"/>
      <c r="DF14" s="648"/>
      <c r="DG14" s="648"/>
      <c r="DH14" s="648"/>
      <c r="DI14" s="648"/>
      <c r="DJ14" s="648"/>
      <c r="DK14" s="648"/>
      <c r="DL14" s="648"/>
      <c r="DM14" s="648"/>
      <c r="DN14" s="648"/>
      <c r="DO14" s="648"/>
      <c r="DP14" s="649"/>
      <c r="DQ14" s="656">
        <v>1097843</v>
      </c>
      <c r="DR14" s="648"/>
      <c r="DS14" s="648"/>
      <c r="DT14" s="648"/>
      <c r="DU14" s="648"/>
      <c r="DV14" s="648"/>
      <c r="DW14" s="648"/>
      <c r="DX14" s="648"/>
      <c r="DY14" s="648"/>
      <c r="DZ14" s="648"/>
      <c r="EA14" s="648"/>
      <c r="EB14" s="648"/>
      <c r="EC14" s="657"/>
    </row>
    <row r="15" spans="2:143" ht="11.25" customHeight="1">
      <c r="B15" s="644" t="s">
        <v>259</v>
      </c>
      <c r="C15" s="645"/>
      <c r="D15" s="645"/>
      <c r="E15" s="645"/>
      <c r="F15" s="645"/>
      <c r="G15" s="645"/>
      <c r="H15" s="645"/>
      <c r="I15" s="645"/>
      <c r="J15" s="645"/>
      <c r="K15" s="645"/>
      <c r="L15" s="645"/>
      <c r="M15" s="645"/>
      <c r="N15" s="645"/>
      <c r="O15" s="645"/>
      <c r="P15" s="645"/>
      <c r="Q15" s="646"/>
      <c r="R15" s="647" t="s">
        <v>126</v>
      </c>
      <c r="S15" s="648"/>
      <c r="T15" s="648"/>
      <c r="U15" s="648"/>
      <c r="V15" s="648"/>
      <c r="W15" s="648"/>
      <c r="X15" s="648"/>
      <c r="Y15" s="649"/>
      <c r="Z15" s="650" t="s">
        <v>126</v>
      </c>
      <c r="AA15" s="650"/>
      <c r="AB15" s="650"/>
      <c r="AC15" s="650"/>
      <c r="AD15" s="651" t="s">
        <v>126</v>
      </c>
      <c r="AE15" s="651"/>
      <c r="AF15" s="651"/>
      <c r="AG15" s="651"/>
      <c r="AH15" s="651"/>
      <c r="AI15" s="651"/>
      <c r="AJ15" s="651"/>
      <c r="AK15" s="651"/>
      <c r="AL15" s="652" t="s">
        <v>178</v>
      </c>
      <c r="AM15" s="653"/>
      <c r="AN15" s="653"/>
      <c r="AO15" s="654"/>
      <c r="AP15" s="644" t="s">
        <v>260</v>
      </c>
      <c r="AQ15" s="645"/>
      <c r="AR15" s="645"/>
      <c r="AS15" s="645"/>
      <c r="AT15" s="645"/>
      <c r="AU15" s="645"/>
      <c r="AV15" s="645"/>
      <c r="AW15" s="645"/>
      <c r="AX15" s="645"/>
      <c r="AY15" s="645"/>
      <c r="AZ15" s="645"/>
      <c r="BA15" s="645"/>
      <c r="BB15" s="645"/>
      <c r="BC15" s="645"/>
      <c r="BD15" s="645"/>
      <c r="BE15" s="645"/>
      <c r="BF15" s="646"/>
      <c r="BG15" s="647">
        <v>740966</v>
      </c>
      <c r="BH15" s="648"/>
      <c r="BI15" s="648"/>
      <c r="BJ15" s="648"/>
      <c r="BK15" s="648"/>
      <c r="BL15" s="648"/>
      <c r="BM15" s="648"/>
      <c r="BN15" s="649"/>
      <c r="BO15" s="650">
        <v>5.8</v>
      </c>
      <c r="BP15" s="650"/>
      <c r="BQ15" s="650"/>
      <c r="BR15" s="650"/>
      <c r="BS15" s="656" t="s">
        <v>126</v>
      </c>
      <c r="BT15" s="648"/>
      <c r="BU15" s="648"/>
      <c r="BV15" s="648"/>
      <c r="BW15" s="648"/>
      <c r="BX15" s="648"/>
      <c r="BY15" s="648"/>
      <c r="BZ15" s="648"/>
      <c r="CA15" s="648"/>
      <c r="CB15" s="657"/>
      <c r="CD15" s="662" t="s">
        <v>261</v>
      </c>
      <c r="CE15" s="663"/>
      <c r="CF15" s="663"/>
      <c r="CG15" s="663"/>
      <c r="CH15" s="663"/>
      <c r="CI15" s="663"/>
      <c r="CJ15" s="663"/>
      <c r="CK15" s="663"/>
      <c r="CL15" s="663"/>
      <c r="CM15" s="663"/>
      <c r="CN15" s="663"/>
      <c r="CO15" s="663"/>
      <c r="CP15" s="663"/>
      <c r="CQ15" s="664"/>
      <c r="CR15" s="647">
        <v>5616714</v>
      </c>
      <c r="CS15" s="648"/>
      <c r="CT15" s="648"/>
      <c r="CU15" s="648"/>
      <c r="CV15" s="648"/>
      <c r="CW15" s="648"/>
      <c r="CX15" s="648"/>
      <c r="CY15" s="649"/>
      <c r="CZ15" s="650">
        <v>9.5</v>
      </c>
      <c r="DA15" s="650"/>
      <c r="DB15" s="650"/>
      <c r="DC15" s="650"/>
      <c r="DD15" s="656">
        <v>1086606</v>
      </c>
      <c r="DE15" s="648"/>
      <c r="DF15" s="648"/>
      <c r="DG15" s="648"/>
      <c r="DH15" s="648"/>
      <c r="DI15" s="648"/>
      <c r="DJ15" s="648"/>
      <c r="DK15" s="648"/>
      <c r="DL15" s="648"/>
      <c r="DM15" s="648"/>
      <c r="DN15" s="648"/>
      <c r="DO15" s="648"/>
      <c r="DP15" s="649"/>
      <c r="DQ15" s="656">
        <v>3100637</v>
      </c>
      <c r="DR15" s="648"/>
      <c r="DS15" s="648"/>
      <c r="DT15" s="648"/>
      <c r="DU15" s="648"/>
      <c r="DV15" s="648"/>
      <c r="DW15" s="648"/>
      <c r="DX15" s="648"/>
      <c r="DY15" s="648"/>
      <c r="DZ15" s="648"/>
      <c r="EA15" s="648"/>
      <c r="EB15" s="648"/>
      <c r="EC15" s="657"/>
    </row>
    <row r="16" spans="2:143" ht="11.25" customHeight="1">
      <c r="B16" s="644" t="s">
        <v>262</v>
      </c>
      <c r="C16" s="645"/>
      <c r="D16" s="645"/>
      <c r="E16" s="645"/>
      <c r="F16" s="645"/>
      <c r="G16" s="645"/>
      <c r="H16" s="645"/>
      <c r="I16" s="645"/>
      <c r="J16" s="645"/>
      <c r="K16" s="645"/>
      <c r="L16" s="645"/>
      <c r="M16" s="645"/>
      <c r="N16" s="645"/>
      <c r="O16" s="645"/>
      <c r="P16" s="645"/>
      <c r="Q16" s="646"/>
      <c r="R16" s="647">
        <v>26756</v>
      </c>
      <c r="S16" s="648"/>
      <c r="T16" s="648"/>
      <c r="U16" s="648"/>
      <c r="V16" s="648"/>
      <c r="W16" s="648"/>
      <c r="X16" s="648"/>
      <c r="Y16" s="649"/>
      <c r="Z16" s="650">
        <v>0</v>
      </c>
      <c r="AA16" s="650"/>
      <c r="AB16" s="650"/>
      <c r="AC16" s="650"/>
      <c r="AD16" s="651">
        <v>26756</v>
      </c>
      <c r="AE16" s="651"/>
      <c r="AF16" s="651"/>
      <c r="AG16" s="651"/>
      <c r="AH16" s="651"/>
      <c r="AI16" s="651"/>
      <c r="AJ16" s="651"/>
      <c r="AK16" s="651"/>
      <c r="AL16" s="652">
        <v>0.1</v>
      </c>
      <c r="AM16" s="653"/>
      <c r="AN16" s="653"/>
      <c r="AO16" s="654"/>
      <c r="AP16" s="644" t="s">
        <v>263</v>
      </c>
      <c r="AQ16" s="645"/>
      <c r="AR16" s="645"/>
      <c r="AS16" s="645"/>
      <c r="AT16" s="645"/>
      <c r="AU16" s="645"/>
      <c r="AV16" s="645"/>
      <c r="AW16" s="645"/>
      <c r="AX16" s="645"/>
      <c r="AY16" s="645"/>
      <c r="AZ16" s="645"/>
      <c r="BA16" s="645"/>
      <c r="BB16" s="645"/>
      <c r="BC16" s="645"/>
      <c r="BD16" s="645"/>
      <c r="BE16" s="645"/>
      <c r="BF16" s="646"/>
      <c r="BG16" s="647" t="s">
        <v>126</v>
      </c>
      <c r="BH16" s="648"/>
      <c r="BI16" s="648"/>
      <c r="BJ16" s="648"/>
      <c r="BK16" s="648"/>
      <c r="BL16" s="648"/>
      <c r="BM16" s="648"/>
      <c r="BN16" s="649"/>
      <c r="BO16" s="650" t="s">
        <v>126</v>
      </c>
      <c r="BP16" s="650"/>
      <c r="BQ16" s="650"/>
      <c r="BR16" s="650"/>
      <c r="BS16" s="656" t="s">
        <v>126</v>
      </c>
      <c r="BT16" s="648"/>
      <c r="BU16" s="648"/>
      <c r="BV16" s="648"/>
      <c r="BW16" s="648"/>
      <c r="BX16" s="648"/>
      <c r="BY16" s="648"/>
      <c r="BZ16" s="648"/>
      <c r="CA16" s="648"/>
      <c r="CB16" s="657"/>
      <c r="CD16" s="662" t="s">
        <v>264</v>
      </c>
      <c r="CE16" s="663"/>
      <c r="CF16" s="663"/>
      <c r="CG16" s="663"/>
      <c r="CH16" s="663"/>
      <c r="CI16" s="663"/>
      <c r="CJ16" s="663"/>
      <c r="CK16" s="663"/>
      <c r="CL16" s="663"/>
      <c r="CM16" s="663"/>
      <c r="CN16" s="663"/>
      <c r="CO16" s="663"/>
      <c r="CP16" s="663"/>
      <c r="CQ16" s="664"/>
      <c r="CR16" s="647" t="s">
        <v>126</v>
      </c>
      <c r="CS16" s="648"/>
      <c r="CT16" s="648"/>
      <c r="CU16" s="648"/>
      <c r="CV16" s="648"/>
      <c r="CW16" s="648"/>
      <c r="CX16" s="648"/>
      <c r="CY16" s="649"/>
      <c r="CZ16" s="650" t="s">
        <v>126</v>
      </c>
      <c r="DA16" s="650"/>
      <c r="DB16" s="650"/>
      <c r="DC16" s="650"/>
      <c r="DD16" s="656" t="s">
        <v>126</v>
      </c>
      <c r="DE16" s="648"/>
      <c r="DF16" s="648"/>
      <c r="DG16" s="648"/>
      <c r="DH16" s="648"/>
      <c r="DI16" s="648"/>
      <c r="DJ16" s="648"/>
      <c r="DK16" s="648"/>
      <c r="DL16" s="648"/>
      <c r="DM16" s="648"/>
      <c r="DN16" s="648"/>
      <c r="DO16" s="648"/>
      <c r="DP16" s="649"/>
      <c r="DQ16" s="656" t="s">
        <v>178</v>
      </c>
      <c r="DR16" s="648"/>
      <c r="DS16" s="648"/>
      <c r="DT16" s="648"/>
      <c r="DU16" s="648"/>
      <c r="DV16" s="648"/>
      <c r="DW16" s="648"/>
      <c r="DX16" s="648"/>
      <c r="DY16" s="648"/>
      <c r="DZ16" s="648"/>
      <c r="EA16" s="648"/>
      <c r="EB16" s="648"/>
      <c r="EC16" s="657"/>
    </row>
    <row r="17" spans="2:133" ht="11.25" customHeight="1">
      <c r="B17" s="644" t="s">
        <v>265</v>
      </c>
      <c r="C17" s="645"/>
      <c r="D17" s="645"/>
      <c r="E17" s="645"/>
      <c r="F17" s="645"/>
      <c r="G17" s="645"/>
      <c r="H17" s="645"/>
      <c r="I17" s="645"/>
      <c r="J17" s="645"/>
      <c r="K17" s="645"/>
      <c r="L17" s="645"/>
      <c r="M17" s="645"/>
      <c r="N17" s="645"/>
      <c r="O17" s="645"/>
      <c r="P17" s="645"/>
      <c r="Q17" s="646"/>
      <c r="R17" s="647">
        <v>52755</v>
      </c>
      <c r="S17" s="648"/>
      <c r="T17" s="648"/>
      <c r="U17" s="648"/>
      <c r="V17" s="648"/>
      <c r="W17" s="648"/>
      <c r="X17" s="648"/>
      <c r="Y17" s="649"/>
      <c r="Z17" s="650">
        <v>0.1</v>
      </c>
      <c r="AA17" s="650"/>
      <c r="AB17" s="650"/>
      <c r="AC17" s="650"/>
      <c r="AD17" s="651">
        <v>52755</v>
      </c>
      <c r="AE17" s="651"/>
      <c r="AF17" s="651"/>
      <c r="AG17" s="651"/>
      <c r="AH17" s="651"/>
      <c r="AI17" s="651"/>
      <c r="AJ17" s="651"/>
      <c r="AK17" s="651"/>
      <c r="AL17" s="652">
        <v>0.2</v>
      </c>
      <c r="AM17" s="653"/>
      <c r="AN17" s="653"/>
      <c r="AO17" s="654"/>
      <c r="AP17" s="644" t="s">
        <v>266</v>
      </c>
      <c r="AQ17" s="645"/>
      <c r="AR17" s="645"/>
      <c r="AS17" s="645"/>
      <c r="AT17" s="645"/>
      <c r="AU17" s="645"/>
      <c r="AV17" s="645"/>
      <c r="AW17" s="645"/>
      <c r="AX17" s="645"/>
      <c r="AY17" s="645"/>
      <c r="AZ17" s="645"/>
      <c r="BA17" s="645"/>
      <c r="BB17" s="645"/>
      <c r="BC17" s="645"/>
      <c r="BD17" s="645"/>
      <c r="BE17" s="645"/>
      <c r="BF17" s="646"/>
      <c r="BG17" s="647" t="s">
        <v>126</v>
      </c>
      <c r="BH17" s="648"/>
      <c r="BI17" s="648"/>
      <c r="BJ17" s="648"/>
      <c r="BK17" s="648"/>
      <c r="BL17" s="648"/>
      <c r="BM17" s="648"/>
      <c r="BN17" s="649"/>
      <c r="BO17" s="650" t="s">
        <v>178</v>
      </c>
      <c r="BP17" s="650"/>
      <c r="BQ17" s="650"/>
      <c r="BR17" s="650"/>
      <c r="BS17" s="656" t="s">
        <v>126</v>
      </c>
      <c r="BT17" s="648"/>
      <c r="BU17" s="648"/>
      <c r="BV17" s="648"/>
      <c r="BW17" s="648"/>
      <c r="BX17" s="648"/>
      <c r="BY17" s="648"/>
      <c r="BZ17" s="648"/>
      <c r="CA17" s="648"/>
      <c r="CB17" s="657"/>
      <c r="CD17" s="662" t="s">
        <v>267</v>
      </c>
      <c r="CE17" s="663"/>
      <c r="CF17" s="663"/>
      <c r="CG17" s="663"/>
      <c r="CH17" s="663"/>
      <c r="CI17" s="663"/>
      <c r="CJ17" s="663"/>
      <c r="CK17" s="663"/>
      <c r="CL17" s="663"/>
      <c r="CM17" s="663"/>
      <c r="CN17" s="663"/>
      <c r="CO17" s="663"/>
      <c r="CP17" s="663"/>
      <c r="CQ17" s="664"/>
      <c r="CR17" s="647">
        <v>3615039</v>
      </c>
      <c r="CS17" s="648"/>
      <c r="CT17" s="648"/>
      <c r="CU17" s="648"/>
      <c r="CV17" s="648"/>
      <c r="CW17" s="648"/>
      <c r="CX17" s="648"/>
      <c r="CY17" s="649"/>
      <c r="CZ17" s="650">
        <v>6.1</v>
      </c>
      <c r="DA17" s="650"/>
      <c r="DB17" s="650"/>
      <c r="DC17" s="650"/>
      <c r="DD17" s="656" t="s">
        <v>126</v>
      </c>
      <c r="DE17" s="648"/>
      <c r="DF17" s="648"/>
      <c r="DG17" s="648"/>
      <c r="DH17" s="648"/>
      <c r="DI17" s="648"/>
      <c r="DJ17" s="648"/>
      <c r="DK17" s="648"/>
      <c r="DL17" s="648"/>
      <c r="DM17" s="648"/>
      <c r="DN17" s="648"/>
      <c r="DO17" s="648"/>
      <c r="DP17" s="649"/>
      <c r="DQ17" s="656">
        <v>3480888</v>
      </c>
      <c r="DR17" s="648"/>
      <c r="DS17" s="648"/>
      <c r="DT17" s="648"/>
      <c r="DU17" s="648"/>
      <c r="DV17" s="648"/>
      <c r="DW17" s="648"/>
      <c r="DX17" s="648"/>
      <c r="DY17" s="648"/>
      <c r="DZ17" s="648"/>
      <c r="EA17" s="648"/>
      <c r="EB17" s="648"/>
      <c r="EC17" s="657"/>
    </row>
    <row r="18" spans="2:133" ht="11.25" customHeight="1">
      <c r="B18" s="644" t="s">
        <v>268</v>
      </c>
      <c r="C18" s="645"/>
      <c r="D18" s="645"/>
      <c r="E18" s="645"/>
      <c r="F18" s="645"/>
      <c r="G18" s="645"/>
      <c r="H18" s="645"/>
      <c r="I18" s="645"/>
      <c r="J18" s="645"/>
      <c r="K18" s="645"/>
      <c r="L18" s="645"/>
      <c r="M18" s="645"/>
      <c r="N18" s="645"/>
      <c r="O18" s="645"/>
      <c r="P18" s="645"/>
      <c r="Q18" s="646"/>
      <c r="R18" s="647">
        <v>136705</v>
      </c>
      <c r="S18" s="648"/>
      <c r="T18" s="648"/>
      <c r="U18" s="648"/>
      <c r="V18" s="648"/>
      <c r="W18" s="648"/>
      <c r="X18" s="648"/>
      <c r="Y18" s="649"/>
      <c r="Z18" s="650">
        <v>0.2</v>
      </c>
      <c r="AA18" s="650"/>
      <c r="AB18" s="650"/>
      <c r="AC18" s="650"/>
      <c r="AD18" s="651">
        <v>136705</v>
      </c>
      <c r="AE18" s="651"/>
      <c r="AF18" s="651"/>
      <c r="AG18" s="651"/>
      <c r="AH18" s="651"/>
      <c r="AI18" s="651"/>
      <c r="AJ18" s="651"/>
      <c r="AK18" s="651"/>
      <c r="AL18" s="652">
        <v>0.6</v>
      </c>
      <c r="AM18" s="653"/>
      <c r="AN18" s="653"/>
      <c r="AO18" s="654"/>
      <c r="AP18" s="644" t="s">
        <v>269</v>
      </c>
      <c r="AQ18" s="645"/>
      <c r="AR18" s="645"/>
      <c r="AS18" s="645"/>
      <c r="AT18" s="645"/>
      <c r="AU18" s="645"/>
      <c r="AV18" s="645"/>
      <c r="AW18" s="645"/>
      <c r="AX18" s="645"/>
      <c r="AY18" s="645"/>
      <c r="AZ18" s="645"/>
      <c r="BA18" s="645"/>
      <c r="BB18" s="645"/>
      <c r="BC18" s="645"/>
      <c r="BD18" s="645"/>
      <c r="BE18" s="645"/>
      <c r="BF18" s="646"/>
      <c r="BG18" s="647" t="s">
        <v>126</v>
      </c>
      <c r="BH18" s="648"/>
      <c r="BI18" s="648"/>
      <c r="BJ18" s="648"/>
      <c r="BK18" s="648"/>
      <c r="BL18" s="648"/>
      <c r="BM18" s="648"/>
      <c r="BN18" s="649"/>
      <c r="BO18" s="650" t="s">
        <v>178</v>
      </c>
      <c r="BP18" s="650"/>
      <c r="BQ18" s="650"/>
      <c r="BR18" s="650"/>
      <c r="BS18" s="656" t="s">
        <v>126</v>
      </c>
      <c r="BT18" s="648"/>
      <c r="BU18" s="648"/>
      <c r="BV18" s="648"/>
      <c r="BW18" s="648"/>
      <c r="BX18" s="648"/>
      <c r="BY18" s="648"/>
      <c r="BZ18" s="648"/>
      <c r="CA18" s="648"/>
      <c r="CB18" s="657"/>
      <c r="CD18" s="662" t="s">
        <v>270</v>
      </c>
      <c r="CE18" s="663"/>
      <c r="CF18" s="663"/>
      <c r="CG18" s="663"/>
      <c r="CH18" s="663"/>
      <c r="CI18" s="663"/>
      <c r="CJ18" s="663"/>
      <c r="CK18" s="663"/>
      <c r="CL18" s="663"/>
      <c r="CM18" s="663"/>
      <c r="CN18" s="663"/>
      <c r="CO18" s="663"/>
      <c r="CP18" s="663"/>
      <c r="CQ18" s="664"/>
      <c r="CR18" s="647" t="s">
        <v>126</v>
      </c>
      <c r="CS18" s="648"/>
      <c r="CT18" s="648"/>
      <c r="CU18" s="648"/>
      <c r="CV18" s="648"/>
      <c r="CW18" s="648"/>
      <c r="CX18" s="648"/>
      <c r="CY18" s="649"/>
      <c r="CZ18" s="650" t="s">
        <v>126</v>
      </c>
      <c r="DA18" s="650"/>
      <c r="DB18" s="650"/>
      <c r="DC18" s="650"/>
      <c r="DD18" s="656" t="s">
        <v>126</v>
      </c>
      <c r="DE18" s="648"/>
      <c r="DF18" s="648"/>
      <c r="DG18" s="648"/>
      <c r="DH18" s="648"/>
      <c r="DI18" s="648"/>
      <c r="DJ18" s="648"/>
      <c r="DK18" s="648"/>
      <c r="DL18" s="648"/>
      <c r="DM18" s="648"/>
      <c r="DN18" s="648"/>
      <c r="DO18" s="648"/>
      <c r="DP18" s="649"/>
      <c r="DQ18" s="656" t="s">
        <v>126</v>
      </c>
      <c r="DR18" s="648"/>
      <c r="DS18" s="648"/>
      <c r="DT18" s="648"/>
      <c r="DU18" s="648"/>
      <c r="DV18" s="648"/>
      <c r="DW18" s="648"/>
      <c r="DX18" s="648"/>
      <c r="DY18" s="648"/>
      <c r="DZ18" s="648"/>
      <c r="EA18" s="648"/>
      <c r="EB18" s="648"/>
      <c r="EC18" s="657"/>
    </row>
    <row r="19" spans="2:133" ht="11.25" customHeight="1">
      <c r="B19" s="644" t="s">
        <v>271</v>
      </c>
      <c r="C19" s="645"/>
      <c r="D19" s="645"/>
      <c r="E19" s="645"/>
      <c r="F19" s="645"/>
      <c r="G19" s="645"/>
      <c r="H19" s="645"/>
      <c r="I19" s="645"/>
      <c r="J19" s="645"/>
      <c r="K19" s="645"/>
      <c r="L19" s="645"/>
      <c r="M19" s="645"/>
      <c r="N19" s="645"/>
      <c r="O19" s="645"/>
      <c r="P19" s="645"/>
      <c r="Q19" s="646"/>
      <c r="R19" s="647">
        <v>119246</v>
      </c>
      <c r="S19" s="648"/>
      <c r="T19" s="648"/>
      <c r="U19" s="648"/>
      <c r="V19" s="648"/>
      <c r="W19" s="648"/>
      <c r="X19" s="648"/>
      <c r="Y19" s="649"/>
      <c r="Z19" s="650">
        <v>0.2</v>
      </c>
      <c r="AA19" s="650"/>
      <c r="AB19" s="650"/>
      <c r="AC19" s="650"/>
      <c r="AD19" s="651">
        <v>119246</v>
      </c>
      <c r="AE19" s="651"/>
      <c r="AF19" s="651"/>
      <c r="AG19" s="651"/>
      <c r="AH19" s="651"/>
      <c r="AI19" s="651"/>
      <c r="AJ19" s="651"/>
      <c r="AK19" s="651"/>
      <c r="AL19" s="652">
        <v>0.5</v>
      </c>
      <c r="AM19" s="653"/>
      <c r="AN19" s="653"/>
      <c r="AO19" s="654"/>
      <c r="AP19" s="644" t="s">
        <v>272</v>
      </c>
      <c r="AQ19" s="645"/>
      <c r="AR19" s="645"/>
      <c r="AS19" s="645"/>
      <c r="AT19" s="645"/>
      <c r="AU19" s="645"/>
      <c r="AV19" s="645"/>
      <c r="AW19" s="645"/>
      <c r="AX19" s="645"/>
      <c r="AY19" s="645"/>
      <c r="AZ19" s="645"/>
      <c r="BA19" s="645"/>
      <c r="BB19" s="645"/>
      <c r="BC19" s="645"/>
      <c r="BD19" s="645"/>
      <c r="BE19" s="645"/>
      <c r="BF19" s="646"/>
      <c r="BG19" s="647">
        <v>962322</v>
      </c>
      <c r="BH19" s="648"/>
      <c r="BI19" s="648"/>
      <c r="BJ19" s="648"/>
      <c r="BK19" s="648"/>
      <c r="BL19" s="648"/>
      <c r="BM19" s="648"/>
      <c r="BN19" s="649"/>
      <c r="BO19" s="650">
        <v>7.6</v>
      </c>
      <c r="BP19" s="650"/>
      <c r="BQ19" s="650"/>
      <c r="BR19" s="650"/>
      <c r="BS19" s="656" t="s">
        <v>126</v>
      </c>
      <c r="BT19" s="648"/>
      <c r="BU19" s="648"/>
      <c r="BV19" s="648"/>
      <c r="BW19" s="648"/>
      <c r="BX19" s="648"/>
      <c r="BY19" s="648"/>
      <c r="BZ19" s="648"/>
      <c r="CA19" s="648"/>
      <c r="CB19" s="657"/>
      <c r="CD19" s="662" t="s">
        <v>273</v>
      </c>
      <c r="CE19" s="663"/>
      <c r="CF19" s="663"/>
      <c r="CG19" s="663"/>
      <c r="CH19" s="663"/>
      <c r="CI19" s="663"/>
      <c r="CJ19" s="663"/>
      <c r="CK19" s="663"/>
      <c r="CL19" s="663"/>
      <c r="CM19" s="663"/>
      <c r="CN19" s="663"/>
      <c r="CO19" s="663"/>
      <c r="CP19" s="663"/>
      <c r="CQ19" s="664"/>
      <c r="CR19" s="647" t="s">
        <v>126</v>
      </c>
      <c r="CS19" s="648"/>
      <c r="CT19" s="648"/>
      <c r="CU19" s="648"/>
      <c r="CV19" s="648"/>
      <c r="CW19" s="648"/>
      <c r="CX19" s="648"/>
      <c r="CY19" s="649"/>
      <c r="CZ19" s="650" t="s">
        <v>126</v>
      </c>
      <c r="DA19" s="650"/>
      <c r="DB19" s="650"/>
      <c r="DC19" s="650"/>
      <c r="DD19" s="656" t="s">
        <v>126</v>
      </c>
      <c r="DE19" s="648"/>
      <c r="DF19" s="648"/>
      <c r="DG19" s="648"/>
      <c r="DH19" s="648"/>
      <c r="DI19" s="648"/>
      <c r="DJ19" s="648"/>
      <c r="DK19" s="648"/>
      <c r="DL19" s="648"/>
      <c r="DM19" s="648"/>
      <c r="DN19" s="648"/>
      <c r="DO19" s="648"/>
      <c r="DP19" s="649"/>
      <c r="DQ19" s="656" t="s">
        <v>126</v>
      </c>
      <c r="DR19" s="648"/>
      <c r="DS19" s="648"/>
      <c r="DT19" s="648"/>
      <c r="DU19" s="648"/>
      <c r="DV19" s="648"/>
      <c r="DW19" s="648"/>
      <c r="DX19" s="648"/>
      <c r="DY19" s="648"/>
      <c r="DZ19" s="648"/>
      <c r="EA19" s="648"/>
      <c r="EB19" s="648"/>
      <c r="EC19" s="657"/>
    </row>
    <row r="20" spans="2:133" ht="11.25" customHeight="1">
      <c r="B20" s="644" t="s">
        <v>274</v>
      </c>
      <c r="C20" s="645"/>
      <c r="D20" s="645"/>
      <c r="E20" s="645"/>
      <c r="F20" s="645"/>
      <c r="G20" s="645"/>
      <c r="H20" s="645"/>
      <c r="I20" s="645"/>
      <c r="J20" s="645"/>
      <c r="K20" s="645"/>
      <c r="L20" s="645"/>
      <c r="M20" s="645"/>
      <c r="N20" s="645"/>
      <c r="O20" s="645"/>
      <c r="P20" s="645"/>
      <c r="Q20" s="646"/>
      <c r="R20" s="647">
        <v>10079</v>
      </c>
      <c r="S20" s="648"/>
      <c r="T20" s="648"/>
      <c r="U20" s="648"/>
      <c r="V20" s="648"/>
      <c r="W20" s="648"/>
      <c r="X20" s="648"/>
      <c r="Y20" s="649"/>
      <c r="Z20" s="650">
        <v>0</v>
      </c>
      <c r="AA20" s="650"/>
      <c r="AB20" s="650"/>
      <c r="AC20" s="650"/>
      <c r="AD20" s="651">
        <v>10079</v>
      </c>
      <c r="AE20" s="651"/>
      <c r="AF20" s="651"/>
      <c r="AG20" s="651"/>
      <c r="AH20" s="651"/>
      <c r="AI20" s="651"/>
      <c r="AJ20" s="651"/>
      <c r="AK20" s="651"/>
      <c r="AL20" s="652">
        <v>0</v>
      </c>
      <c r="AM20" s="653"/>
      <c r="AN20" s="653"/>
      <c r="AO20" s="654"/>
      <c r="AP20" s="644" t="s">
        <v>275</v>
      </c>
      <c r="AQ20" s="645"/>
      <c r="AR20" s="645"/>
      <c r="AS20" s="645"/>
      <c r="AT20" s="645"/>
      <c r="AU20" s="645"/>
      <c r="AV20" s="645"/>
      <c r="AW20" s="645"/>
      <c r="AX20" s="645"/>
      <c r="AY20" s="645"/>
      <c r="AZ20" s="645"/>
      <c r="BA20" s="645"/>
      <c r="BB20" s="645"/>
      <c r="BC20" s="645"/>
      <c r="BD20" s="645"/>
      <c r="BE20" s="645"/>
      <c r="BF20" s="646"/>
      <c r="BG20" s="647">
        <v>962322</v>
      </c>
      <c r="BH20" s="648"/>
      <c r="BI20" s="648"/>
      <c r="BJ20" s="648"/>
      <c r="BK20" s="648"/>
      <c r="BL20" s="648"/>
      <c r="BM20" s="648"/>
      <c r="BN20" s="649"/>
      <c r="BO20" s="650">
        <v>7.6</v>
      </c>
      <c r="BP20" s="650"/>
      <c r="BQ20" s="650"/>
      <c r="BR20" s="650"/>
      <c r="BS20" s="656" t="s">
        <v>126</v>
      </c>
      <c r="BT20" s="648"/>
      <c r="BU20" s="648"/>
      <c r="BV20" s="648"/>
      <c r="BW20" s="648"/>
      <c r="BX20" s="648"/>
      <c r="BY20" s="648"/>
      <c r="BZ20" s="648"/>
      <c r="CA20" s="648"/>
      <c r="CB20" s="657"/>
      <c r="CD20" s="662" t="s">
        <v>276</v>
      </c>
      <c r="CE20" s="663"/>
      <c r="CF20" s="663"/>
      <c r="CG20" s="663"/>
      <c r="CH20" s="663"/>
      <c r="CI20" s="663"/>
      <c r="CJ20" s="663"/>
      <c r="CK20" s="663"/>
      <c r="CL20" s="663"/>
      <c r="CM20" s="663"/>
      <c r="CN20" s="663"/>
      <c r="CO20" s="663"/>
      <c r="CP20" s="663"/>
      <c r="CQ20" s="664"/>
      <c r="CR20" s="647">
        <v>58982728</v>
      </c>
      <c r="CS20" s="648"/>
      <c r="CT20" s="648"/>
      <c r="CU20" s="648"/>
      <c r="CV20" s="648"/>
      <c r="CW20" s="648"/>
      <c r="CX20" s="648"/>
      <c r="CY20" s="649"/>
      <c r="CZ20" s="650">
        <v>100</v>
      </c>
      <c r="DA20" s="650"/>
      <c r="DB20" s="650"/>
      <c r="DC20" s="650"/>
      <c r="DD20" s="656">
        <v>3393430</v>
      </c>
      <c r="DE20" s="648"/>
      <c r="DF20" s="648"/>
      <c r="DG20" s="648"/>
      <c r="DH20" s="648"/>
      <c r="DI20" s="648"/>
      <c r="DJ20" s="648"/>
      <c r="DK20" s="648"/>
      <c r="DL20" s="648"/>
      <c r="DM20" s="648"/>
      <c r="DN20" s="648"/>
      <c r="DO20" s="648"/>
      <c r="DP20" s="649"/>
      <c r="DQ20" s="656">
        <v>28657768</v>
      </c>
      <c r="DR20" s="648"/>
      <c r="DS20" s="648"/>
      <c r="DT20" s="648"/>
      <c r="DU20" s="648"/>
      <c r="DV20" s="648"/>
      <c r="DW20" s="648"/>
      <c r="DX20" s="648"/>
      <c r="DY20" s="648"/>
      <c r="DZ20" s="648"/>
      <c r="EA20" s="648"/>
      <c r="EB20" s="648"/>
      <c r="EC20" s="657"/>
    </row>
    <row r="21" spans="2:133" ht="11.25" customHeight="1">
      <c r="B21" s="644" t="s">
        <v>277</v>
      </c>
      <c r="C21" s="645"/>
      <c r="D21" s="645"/>
      <c r="E21" s="645"/>
      <c r="F21" s="645"/>
      <c r="G21" s="645"/>
      <c r="H21" s="645"/>
      <c r="I21" s="645"/>
      <c r="J21" s="645"/>
      <c r="K21" s="645"/>
      <c r="L21" s="645"/>
      <c r="M21" s="645"/>
      <c r="N21" s="645"/>
      <c r="O21" s="645"/>
      <c r="P21" s="645"/>
      <c r="Q21" s="646"/>
      <c r="R21" s="647">
        <v>7380</v>
      </c>
      <c r="S21" s="648"/>
      <c r="T21" s="648"/>
      <c r="U21" s="648"/>
      <c r="V21" s="648"/>
      <c r="W21" s="648"/>
      <c r="X21" s="648"/>
      <c r="Y21" s="649"/>
      <c r="Z21" s="650">
        <v>0</v>
      </c>
      <c r="AA21" s="650"/>
      <c r="AB21" s="650"/>
      <c r="AC21" s="650"/>
      <c r="AD21" s="651">
        <v>7380</v>
      </c>
      <c r="AE21" s="651"/>
      <c r="AF21" s="651"/>
      <c r="AG21" s="651"/>
      <c r="AH21" s="651"/>
      <c r="AI21" s="651"/>
      <c r="AJ21" s="651"/>
      <c r="AK21" s="651"/>
      <c r="AL21" s="652">
        <v>0</v>
      </c>
      <c r="AM21" s="653"/>
      <c r="AN21" s="653"/>
      <c r="AO21" s="654"/>
      <c r="AP21" s="666" t="s">
        <v>278</v>
      </c>
      <c r="AQ21" s="667"/>
      <c r="AR21" s="667"/>
      <c r="AS21" s="667"/>
      <c r="AT21" s="667"/>
      <c r="AU21" s="667"/>
      <c r="AV21" s="667"/>
      <c r="AW21" s="667"/>
      <c r="AX21" s="667"/>
      <c r="AY21" s="667"/>
      <c r="AZ21" s="667"/>
      <c r="BA21" s="667"/>
      <c r="BB21" s="667"/>
      <c r="BC21" s="667"/>
      <c r="BD21" s="667"/>
      <c r="BE21" s="667"/>
      <c r="BF21" s="668"/>
      <c r="BG21" s="647">
        <v>23</v>
      </c>
      <c r="BH21" s="648"/>
      <c r="BI21" s="648"/>
      <c r="BJ21" s="648"/>
      <c r="BK21" s="648"/>
      <c r="BL21" s="648"/>
      <c r="BM21" s="648"/>
      <c r="BN21" s="649"/>
      <c r="BO21" s="650">
        <v>0</v>
      </c>
      <c r="BP21" s="650"/>
      <c r="BQ21" s="650"/>
      <c r="BR21" s="650"/>
      <c r="BS21" s="656" t="s">
        <v>126</v>
      </c>
      <c r="BT21" s="648"/>
      <c r="BU21" s="648"/>
      <c r="BV21" s="648"/>
      <c r="BW21" s="648"/>
      <c r="BX21" s="648"/>
      <c r="BY21" s="648"/>
      <c r="BZ21" s="648"/>
      <c r="CA21" s="648"/>
      <c r="CB21" s="657"/>
      <c r="CD21" s="674"/>
      <c r="CE21" s="675"/>
      <c r="CF21" s="675"/>
      <c r="CG21" s="675"/>
      <c r="CH21" s="675"/>
      <c r="CI21" s="675"/>
      <c r="CJ21" s="675"/>
      <c r="CK21" s="675"/>
      <c r="CL21" s="675"/>
      <c r="CM21" s="675"/>
      <c r="CN21" s="675"/>
      <c r="CO21" s="675"/>
      <c r="CP21" s="675"/>
      <c r="CQ21" s="676"/>
      <c r="CR21" s="677"/>
      <c r="CS21" s="670"/>
      <c r="CT21" s="670"/>
      <c r="CU21" s="670"/>
      <c r="CV21" s="670"/>
      <c r="CW21" s="670"/>
      <c r="CX21" s="670"/>
      <c r="CY21" s="678"/>
      <c r="CZ21" s="679"/>
      <c r="DA21" s="679"/>
      <c r="DB21" s="679"/>
      <c r="DC21" s="679"/>
      <c r="DD21" s="669"/>
      <c r="DE21" s="670"/>
      <c r="DF21" s="670"/>
      <c r="DG21" s="670"/>
      <c r="DH21" s="670"/>
      <c r="DI21" s="670"/>
      <c r="DJ21" s="670"/>
      <c r="DK21" s="670"/>
      <c r="DL21" s="670"/>
      <c r="DM21" s="670"/>
      <c r="DN21" s="670"/>
      <c r="DO21" s="670"/>
      <c r="DP21" s="678"/>
      <c r="DQ21" s="669"/>
      <c r="DR21" s="670"/>
      <c r="DS21" s="670"/>
      <c r="DT21" s="670"/>
      <c r="DU21" s="670"/>
      <c r="DV21" s="670"/>
      <c r="DW21" s="670"/>
      <c r="DX21" s="670"/>
      <c r="DY21" s="670"/>
      <c r="DZ21" s="670"/>
      <c r="EA21" s="670"/>
      <c r="EB21" s="670"/>
      <c r="EC21" s="671"/>
    </row>
    <row r="22" spans="2:133" ht="11.25" customHeight="1">
      <c r="B22" s="644" t="s">
        <v>279</v>
      </c>
      <c r="C22" s="645"/>
      <c r="D22" s="645"/>
      <c r="E22" s="645"/>
      <c r="F22" s="645"/>
      <c r="G22" s="645"/>
      <c r="H22" s="645"/>
      <c r="I22" s="645"/>
      <c r="J22" s="645"/>
      <c r="K22" s="645"/>
      <c r="L22" s="645"/>
      <c r="M22" s="645"/>
      <c r="N22" s="645"/>
      <c r="O22" s="645"/>
      <c r="P22" s="645"/>
      <c r="Q22" s="646"/>
      <c r="R22" s="647">
        <v>10027949</v>
      </c>
      <c r="S22" s="648"/>
      <c r="T22" s="648"/>
      <c r="U22" s="648"/>
      <c r="V22" s="648"/>
      <c r="W22" s="648"/>
      <c r="X22" s="648"/>
      <c r="Y22" s="649"/>
      <c r="Z22" s="650">
        <v>16.7</v>
      </c>
      <c r="AA22" s="650"/>
      <c r="AB22" s="650"/>
      <c r="AC22" s="650"/>
      <c r="AD22" s="651">
        <v>9243960</v>
      </c>
      <c r="AE22" s="651"/>
      <c r="AF22" s="651"/>
      <c r="AG22" s="651"/>
      <c r="AH22" s="651"/>
      <c r="AI22" s="651"/>
      <c r="AJ22" s="651"/>
      <c r="AK22" s="651"/>
      <c r="AL22" s="652">
        <v>38</v>
      </c>
      <c r="AM22" s="653"/>
      <c r="AN22" s="653"/>
      <c r="AO22" s="654"/>
      <c r="AP22" s="666" t="s">
        <v>280</v>
      </c>
      <c r="AQ22" s="667"/>
      <c r="AR22" s="667"/>
      <c r="AS22" s="667"/>
      <c r="AT22" s="667"/>
      <c r="AU22" s="667"/>
      <c r="AV22" s="667"/>
      <c r="AW22" s="667"/>
      <c r="AX22" s="667"/>
      <c r="AY22" s="667"/>
      <c r="AZ22" s="667"/>
      <c r="BA22" s="667"/>
      <c r="BB22" s="667"/>
      <c r="BC22" s="667"/>
      <c r="BD22" s="667"/>
      <c r="BE22" s="667"/>
      <c r="BF22" s="668"/>
      <c r="BG22" s="647" t="s">
        <v>178</v>
      </c>
      <c r="BH22" s="648"/>
      <c r="BI22" s="648"/>
      <c r="BJ22" s="648"/>
      <c r="BK22" s="648"/>
      <c r="BL22" s="648"/>
      <c r="BM22" s="648"/>
      <c r="BN22" s="649"/>
      <c r="BO22" s="650" t="s">
        <v>126</v>
      </c>
      <c r="BP22" s="650"/>
      <c r="BQ22" s="650"/>
      <c r="BR22" s="650"/>
      <c r="BS22" s="656" t="s">
        <v>126</v>
      </c>
      <c r="BT22" s="648"/>
      <c r="BU22" s="648"/>
      <c r="BV22" s="648"/>
      <c r="BW22" s="648"/>
      <c r="BX22" s="648"/>
      <c r="BY22" s="648"/>
      <c r="BZ22" s="648"/>
      <c r="CA22" s="648"/>
      <c r="CB22" s="657"/>
      <c r="CD22" s="629" t="s">
        <v>281</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c r="B23" s="644" t="s">
        <v>282</v>
      </c>
      <c r="C23" s="645"/>
      <c r="D23" s="645"/>
      <c r="E23" s="645"/>
      <c r="F23" s="645"/>
      <c r="G23" s="645"/>
      <c r="H23" s="645"/>
      <c r="I23" s="645"/>
      <c r="J23" s="645"/>
      <c r="K23" s="645"/>
      <c r="L23" s="645"/>
      <c r="M23" s="645"/>
      <c r="N23" s="645"/>
      <c r="O23" s="645"/>
      <c r="P23" s="645"/>
      <c r="Q23" s="646"/>
      <c r="R23" s="647">
        <v>9243960</v>
      </c>
      <c r="S23" s="648"/>
      <c r="T23" s="648"/>
      <c r="U23" s="648"/>
      <c r="V23" s="648"/>
      <c r="W23" s="648"/>
      <c r="X23" s="648"/>
      <c r="Y23" s="649"/>
      <c r="Z23" s="650">
        <v>15.4</v>
      </c>
      <c r="AA23" s="650"/>
      <c r="AB23" s="650"/>
      <c r="AC23" s="650"/>
      <c r="AD23" s="651">
        <v>9243960</v>
      </c>
      <c r="AE23" s="651"/>
      <c r="AF23" s="651"/>
      <c r="AG23" s="651"/>
      <c r="AH23" s="651"/>
      <c r="AI23" s="651"/>
      <c r="AJ23" s="651"/>
      <c r="AK23" s="651"/>
      <c r="AL23" s="652">
        <v>38</v>
      </c>
      <c r="AM23" s="653"/>
      <c r="AN23" s="653"/>
      <c r="AO23" s="654"/>
      <c r="AP23" s="666" t="s">
        <v>283</v>
      </c>
      <c r="AQ23" s="667"/>
      <c r="AR23" s="667"/>
      <c r="AS23" s="667"/>
      <c r="AT23" s="667"/>
      <c r="AU23" s="667"/>
      <c r="AV23" s="667"/>
      <c r="AW23" s="667"/>
      <c r="AX23" s="667"/>
      <c r="AY23" s="667"/>
      <c r="AZ23" s="667"/>
      <c r="BA23" s="667"/>
      <c r="BB23" s="667"/>
      <c r="BC23" s="667"/>
      <c r="BD23" s="667"/>
      <c r="BE23" s="667"/>
      <c r="BF23" s="668"/>
      <c r="BG23" s="647">
        <v>962299</v>
      </c>
      <c r="BH23" s="648"/>
      <c r="BI23" s="648"/>
      <c r="BJ23" s="648"/>
      <c r="BK23" s="648"/>
      <c r="BL23" s="648"/>
      <c r="BM23" s="648"/>
      <c r="BN23" s="649"/>
      <c r="BO23" s="650">
        <v>7.6</v>
      </c>
      <c r="BP23" s="650"/>
      <c r="BQ23" s="650"/>
      <c r="BR23" s="650"/>
      <c r="BS23" s="656" t="s">
        <v>126</v>
      </c>
      <c r="BT23" s="648"/>
      <c r="BU23" s="648"/>
      <c r="BV23" s="648"/>
      <c r="BW23" s="648"/>
      <c r="BX23" s="648"/>
      <c r="BY23" s="648"/>
      <c r="BZ23" s="648"/>
      <c r="CA23" s="648"/>
      <c r="CB23" s="657"/>
      <c r="CD23" s="629" t="s">
        <v>223</v>
      </c>
      <c r="CE23" s="630"/>
      <c r="CF23" s="630"/>
      <c r="CG23" s="630"/>
      <c r="CH23" s="630"/>
      <c r="CI23" s="630"/>
      <c r="CJ23" s="630"/>
      <c r="CK23" s="630"/>
      <c r="CL23" s="630"/>
      <c r="CM23" s="630"/>
      <c r="CN23" s="630"/>
      <c r="CO23" s="630"/>
      <c r="CP23" s="630"/>
      <c r="CQ23" s="631"/>
      <c r="CR23" s="629" t="s">
        <v>284</v>
      </c>
      <c r="CS23" s="630"/>
      <c r="CT23" s="630"/>
      <c r="CU23" s="630"/>
      <c r="CV23" s="630"/>
      <c r="CW23" s="630"/>
      <c r="CX23" s="630"/>
      <c r="CY23" s="631"/>
      <c r="CZ23" s="629" t="s">
        <v>285</v>
      </c>
      <c r="DA23" s="630"/>
      <c r="DB23" s="630"/>
      <c r="DC23" s="631"/>
      <c r="DD23" s="629" t="s">
        <v>286</v>
      </c>
      <c r="DE23" s="630"/>
      <c r="DF23" s="630"/>
      <c r="DG23" s="630"/>
      <c r="DH23" s="630"/>
      <c r="DI23" s="630"/>
      <c r="DJ23" s="630"/>
      <c r="DK23" s="631"/>
      <c r="DL23" s="680" t="s">
        <v>287</v>
      </c>
      <c r="DM23" s="681"/>
      <c r="DN23" s="681"/>
      <c r="DO23" s="681"/>
      <c r="DP23" s="681"/>
      <c r="DQ23" s="681"/>
      <c r="DR23" s="681"/>
      <c r="DS23" s="681"/>
      <c r="DT23" s="681"/>
      <c r="DU23" s="681"/>
      <c r="DV23" s="682"/>
      <c r="DW23" s="629" t="s">
        <v>288</v>
      </c>
      <c r="DX23" s="630"/>
      <c r="DY23" s="630"/>
      <c r="DZ23" s="630"/>
      <c r="EA23" s="630"/>
      <c r="EB23" s="630"/>
      <c r="EC23" s="631"/>
    </row>
    <row r="24" spans="2:133" ht="11.25" customHeight="1">
      <c r="B24" s="644" t="s">
        <v>289</v>
      </c>
      <c r="C24" s="645"/>
      <c r="D24" s="645"/>
      <c r="E24" s="645"/>
      <c r="F24" s="645"/>
      <c r="G24" s="645"/>
      <c r="H24" s="645"/>
      <c r="I24" s="645"/>
      <c r="J24" s="645"/>
      <c r="K24" s="645"/>
      <c r="L24" s="645"/>
      <c r="M24" s="645"/>
      <c r="N24" s="645"/>
      <c r="O24" s="645"/>
      <c r="P24" s="645"/>
      <c r="Q24" s="646"/>
      <c r="R24" s="647">
        <v>783989</v>
      </c>
      <c r="S24" s="648"/>
      <c r="T24" s="648"/>
      <c r="U24" s="648"/>
      <c r="V24" s="648"/>
      <c r="W24" s="648"/>
      <c r="X24" s="648"/>
      <c r="Y24" s="649"/>
      <c r="Z24" s="650">
        <v>1.3</v>
      </c>
      <c r="AA24" s="650"/>
      <c r="AB24" s="650"/>
      <c r="AC24" s="650"/>
      <c r="AD24" s="651" t="s">
        <v>178</v>
      </c>
      <c r="AE24" s="651"/>
      <c r="AF24" s="651"/>
      <c r="AG24" s="651"/>
      <c r="AH24" s="651"/>
      <c r="AI24" s="651"/>
      <c r="AJ24" s="651"/>
      <c r="AK24" s="651"/>
      <c r="AL24" s="652" t="s">
        <v>126</v>
      </c>
      <c r="AM24" s="653"/>
      <c r="AN24" s="653"/>
      <c r="AO24" s="654"/>
      <c r="AP24" s="666" t="s">
        <v>290</v>
      </c>
      <c r="AQ24" s="667"/>
      <c r="AR24" s="667"/>
      <c r="AS24" s="667"/>
      <c r="AT24" s="667"/>
      <c r="AU24" s="667"/>
      <c r="AV24" s="667"/>
      <c r="AW24" s="667"/>
      <c r="AX24" s="667"/>
      <c r="AY24" s="667"/>
      <c r="AZ24" s="667"/>
      <c r="BA24" s="667"/>
      <c r="BB24" s="667"/>
      <c r="BC24" s="667"/>
      <c r="BD24" s="667"/>
      <c r="BE24" s="667"/>
      <c r="BF24" s="668"/>
      <c r="BG24" s="647" t="s">
        <v>126</v>
      </c>
      <c r="BH24" s="648"/>
      <c r="BI24" s="648"/>
      <c r="BJ24" s="648"/>
      <c r="BK24" s="648"/>
      <c r="BL24" s="648"/>
      <c r="BM24" s="648"/>
      <c r="BN24" s="649"/>
      <c r="BO24" s="650" t="s">
        <v>126</v>
      </c>
      <c r="BP24" s="650"/>
      <c r="BQ24" s="650"/>
      <c r="BR24" s="650"/>
      <c r="BS24" s="656" t="s">
        <v>126</v>
      </c>
      <c r="BT24" s="648"/>
      <c r="BU24" s="648"/>
      <c r="BV24" s="648"/>
      <c r="BW24" s="648"/>
      <c r="BX24" s="648"/>
      <c r="BY24" s="648"/>
      <c r="BZ24" s="648"/>
      <c r="CA24" s="648"/>
      <c r="CB24" s="657"/>
      <c r="CD24" s="658" t="s">
        <v>291</v>
      </c>
      <c r="CE24" s="659"/>
      <c r="CF24" s="659"/>
      <c r="CG24" s="659"/>
      <c r="CH24" s="659"/>
      <c r="CI24" s="659"/>
      <c r="CJ24" s="659"/>
      <c r="CK24" s="659"/>
      <c r="CL24" s="659"/>
      <c r="CM24" s="659"/>
      <c r="CN24" s="659"/>
      <c r="CO24" s="659"/>
      <c r="CP24" s="659"/>
      <c r="CQ24" s="660"/>
      <c r="CR24" s="636">
        <v>23508571</v>
      </c>
      <c r="CS24" s="637"/>
      <c r="CT24" s="637"/>
      <c r="CU24" s="637"/>
      <c r="CV24" s="637"/>
      <c r="CW24" s="637"/>
      <c r="CX24" s="637"/>
      <c r="CY24" s="638"/>
      <c r="CZ24" s="641">
        <v>39.9</v>
      </c>
      <c r="DA24" s="642"/>
      <c r="DB24" s="642"/>
      <c r="DC24" s="661"/>
      <c r="DD24" s="683">
        <v>13467624</v>
      </c>
      <c r="DE24" s="637"/>
      <c r="DF24" s="637"/>
      <c r="DG24" s="637"/>
      <c r="DH24" s="637"/>
      <c r="DI24" s="637"/>
      <c r="DJ24" s="637"/>
      <c r="DK24" s="638"/>
      <c r="DL24" s="683">
        <v>13214038</v>
      </c>
      <c r="DM24" s="637"/>
      <c r="DN24" s="637"/>
      <c r="DO24" s="637"/>
      <c r="DP24" s="637"/>
      <c r="DQ24" s="637"/>
      <c r="DR24" s="637"/>
      <c r="DS24" s="637"/>
      <c r="DT24" s="637"/>
      <c r="DU24" s="637"/>
      <c r="DV24" s="638"/>
      <c r="DW24" s="641">
        <v>51.5</v>
      </c>
      <c r="DX24" s="642"/>
      <c r="DY24" s="642"/>
      <c r="DZ24" s="642"/>
      <c r="EA24" s="642"/>
      <c r="EB24" s="642"/>
      <c r="EC24" s="643"/>
    </row>
    <row r="25" spans="2:133" ht="11.25" customHeight="1">
      <c r="B25" s="644" t="s">
        <v>292</v>
      </c>
      <c r="C25" s="645"/>
      <c r="D25" s="645"/>
      <c r="E25" s="645"/>
      <c r="F25" s="645"/>
      <c r="G25" s="645"/>
      <c r="H25" s="645"/>
      <c r="I25" s="645"/>
      <c r="J25" s="645"/>
      <c r="K25" s="645"/>
      <c r="L25" s="645"/>
      <c r="M25" s="645"/>
      <c r="N25" s="645"/>
      <c r="O25" s="645"/>
      <c r="P25" s="645"/>
      <c r="Q25" s="646"/>
      <c r="R25" s="647" t="s">
        <v>126</v>
      </c>
      <c r="S25" s="648"/>
      <c r="T25" s="648"/>
      <c r="U25" s="648"/>
      <c r="V25" s="648"/>
      <c r="W25" s="648"/>
      <c r="X25" s="648"/>
      <c r="Y25" s="649"/>
      <c r="Z25" s="650" t="s">
        <v>126</v>
      </c>
      <c r="AA25" s="650"/>
      <c r="AB25" s="650"/>
      <c r="AC25" s="650"/>
      <c r="AD25" s="651" t="s">
        <v>126</v>
      </c>
      <c r="AE25" s="651"/>
      <c r="AF25" s="651"/>
      <c r="AG25" s="651"/>
      <c r="AH25" s="651"/>
      <c r="AI25" s="651"/>
      <c r="AJ25" s="651"/>
      <c r="AK25" s="651"/>
      <c r="AL25" s="652" t="s">
        <v>126</v>
      </c>
      <c r="AM25" s="653"/>
      <c r="AN25" s="653"/>
      <c r="AO25" s="654"/>
      <c r="AP25" s="666" t="s">
        <v>293</v>
      </c>
      <c r="AQ25" s="667"/>
      <c r="AR25" s="667"/>
      <c r="AS25" s="667"/>
      <c r="AT25" s="667"/>
      <c r="AU25" s="667"/>
      <c r="AV25" s="667"/>
      <c r="AW25" s="667"/>
      <c r="AX25" s="667"/>
      <c r="AY25" s="667"/>
      <c r="AZ25" s="667"/>
      <c r="BA25" s="667"/>
      <c r="BB25" s="667"/>
      <c r="BC25" s="667"/>
      <c r="BD25" s="667"/>
      <c r="BE25" s="667"/>
      <c r="BF25" s="668"/>
      <c r="BG25" s="647" t="s">
        <v>126</v>
      </c>
      <c r="BH25" s="648"/>
      <c r="BI25" s="648"/>
      <c r="BJ25" s="648"/>
      <c r="BK25" s="648"/>
      <c r="BL25" s="648"/>
      <c r="BM25" s="648"/>
      <c r="BN25" s="649"/>
      <c r="BO25" s="650" t="s">
        <v>126</v>
      </c>
      <c r="BP25" s="650"/>
      <c r="BQ25" s="650"/>
      <c r="BR25" s="650"/>
      <c r="BS25" s="656" t="s">
        <v>126</v>
      </c>
      <c r="BT25" s="648"/>
      <c r="BU25" s="648"/>
      <c r="BV25" s="648"/>
      <c r="BW25" s="648"/>
      <c r="BX25" s="648"/>
      <c r="BY25" s="648"/>
      <c r="BZ25" s="648"/>
      <c r="CA25" s="648"/>
      <c r="CB25" s="657"/>
      <c r="CD25" s="662" t="s">
        <v>294</v>
      </c>
      <c r="CE25" s="663"/>
      <c r="CF25" s="663"/>
      <c r="CG25" s="663"/>
      <c r="CH25" s="663"/>
      <c r="CI25" s="663"/>
      <c r="CJ25" s="663"/>
      <c r="CK25" s="663"/>
      <c r="CL25" s="663"/>
      <c r="CM25" s="663"/>
      <c r="CN25" s="663"/>
      <c r="CO25" s="663"/>
      <c r="CP25" s="663"/>
      <c r="CQ25" s="664"/>
      <c r="CR25" s="647">
        <v>6859295</v>
      </c>
      <c r="CS25" s="672"/>
      <c r="CT25" s="672"/>
      <c r="CU25" s="672"/>
      <c r="CV25" s="672"/>
      <c r="CW25" s="672"/>
      <c r="CX25" s="672"/>
      <c r="CY25" s="673"/>
      <c r="CZ25" s="652">
        <v>11.6</v>
      </c>
      <c r="DA25" s="684"/>
      <c r="DB25" s="684"/>
      <c r="DC25" s="686"/>
      <c r="DD25" s="656">
        <v>6358315</v>
      </c>
      <c r="DE25" s="672"/>
      <c r="DF25" s="672"/>
      <c r="DG25" s="672"/>
      <c r="DH25" s="672"/>
      <c r="DI25" s="672"/>
      <c r="DJ25" s="672"/>
      <c r="DK25" s="673"/>
      <c r="DL25" s="656">
        <v>6146783</v>
      </c>
      <c r="DM25" s="672"/>
      <c r="DN25" s="672"/>
      <c r="DO25" s="672"/>
      <c r="DP25" s="672"/>
      <c r="DQ25" s="672"/>
      <c r="DR25" s="672"/>
      <c r="DS25" s="672"/>
      <c r="DT25" s="672"/>
      <c r="DU25" s="672"/>
      <c r="DV25" s="673"/>
      <c r="DW25" s="652">
        <v>24</v>
      </c>
      <c r="DX25" s="684"/>
      <c r="DY25" s="684"/>
      <c r="DZ25" s="684"/>
      <c r="EA25" s="684"/>
      <c r="EB25" s="684"/>
      <c r="EC25" s="685"/>
    </row>
    <row r="26" spans="2:133" ht="11.25" customHeight="1">
      <c r="B26" s="644" t="s">
        <v>295</v>
      </c>
      <c r="C26" s="645"/>
      <c r="D26" s="645"/>
      <c r="E26" s="645"/>
      <c r="F26" s="645"/>
      <c r="G26" s="645"/>
      <c r="H26" s="645"/>
      <c r="I26" s="645"/>
      <c r="J26" s="645"/>
      <c r="K26" s="645"/>
      <c r="L26" s="645"/>
      <c r="M26" s="645"/>
      <c r="N26" s="645"/>
      <c r="O26" s="645"/>
      <c r="P26" s="645"/>
      <c r="Q26" s="646"/>
      <c r="R26" s="647">
        <v>25982820</v>
      </c>
      <c r="S26" s="648"/>
      <c r="T26" s="648"/>
      <c r="U26" s="648"/>
      <c r="V26" s="648"/>
      <c r="W26" s="648"/>
      <c r="X26" s="648"/>
      <c r="Y26" s="649"/>
      <c r="Z26" s="650">
        <v>43.3</v>
      </c>
      <c r="AA26" s="650"/>
      <c r="AB26" s="650"/>
      <c r="AC26" s="650"/>
      <c r="AD26" s="651">
        <v>24236532</v>
      </c>
      <c r="AE26" s="651"/>
      <c r="AF26" s="651"/>
      <c r="AG26" s="651"/>
      <c r="AH26" s="651"/>
      <c r="AI26" s="651"/>
      <c r="AJ26" s="651"/>
      <c r="AK26" s="651"/>
      <c r="AL26" s="652">
        <v>99.6</v>
      </c>
      <c r="AM26" s="653"/>
      <c r="AN26" s="653"/>
      <c r="AO26" s="654"/>
      <c r="AP26" s="666" t="s">
        <v>296</v>
      </c>
      <c r="AQ26" s="687"/>
      <c r="AR26" s="687"/>
      <c r="AS26" s="687"/>
      <c r="AT26" s="687"/>
      <c r="AU26" s="687"/>
      <c r="AV26" s="687"/>
      <c r="AW26" s="687"/>
      <c r="AX26" s="687"/>
      <c r="AY26" s="687"/>
      <c r="AZ26" s="687"/>
      <c r="BA26" s="687"/>
      <c r="BB26" s="687"/>
      <c r="BC26" s="687"/>
      <c r="BD26" s="687"/>
      <c r="BE26" s="687"/>
      <c r="BF26" s="668"/>
      <c r="BG26" s="647" t="s">
        <v>126</v>
      </c>
      <c r="BH26" s="648"/>
      <c r="BI26" s="648"/>
      <c r="BJ26" s="648"/>
      <c r="BK26" s="648"/>
      <c r="BL26" s="648"/>
      <c r="BM26" s="648"/>
      <c r="BN26" s="649"/>
      <c r="BO26" s="650" t="s">
        <v>126</v>
      </c>
      <c r="BP26" s="650"/>
      <c r="BQ26" s="650"/>
      <c r="BR26" s="650"/>
      <c r="BS26" s="656" t="s">
        <v>126</v>
      </c>
      <c r="BT26" s="648"/>
      <c r="BU26" s="648"/>
      <c r="BV26" s="648"/>
      <c r="BW26" s="648"/>
      <c r="BX26" s="648"/>
      <c r="BY26" s="648"/>
      <c r="BZ26" s="648"/>
      <c r="CA26" s="648"/>
      <c r="CB26" s="657"/>
      <c r="CD26" s="662" t="s">
        <v>297</v>
      </c>
      <c r="CE26" s="663"/>
      <c r="CF26" s="663"/>
      <c r="CG26" s="663"/>
      <c r="CH26" s="663"/>
      <c r="CI26" s="663"/>
      <c r="CJ26" s="663"/>
      <c r="CK26" s="663"/>
      <c r="CL26" s="663"/>
      <c r="CM26" s="663"/>
      <c r="CN26" s="663"/>
      <c r="CO26" s="663"/>
      <c r="CP26" s="663"/>
      <c r="CQ26" s="664"/>
      <c r="CR26" s="647">
        <v>4042084</v>
      </c>
      <c r="CS26" s="648"/>
      <c r="CT26" s="648"/>
      <c r="CU26" s="648"/>
      <c r="CV26" s="648"/>
      <c r="CW26" s="648"/>
      <c r="CX26" s="648"/>
      <c r="CY26" s="649"/>
      <c r="CZ26" s="652">
        <v>6.9</v>
      </c>
      <c r="DA26" s="684"/>
      <c r="DB26" s="684"/>
      <c r="DC26" s="686"/>
      <c r="DD26" s="656">
        <v>3736442</v>
      </c>
      <c r="DE26" s="648"/>
      <c r="DF26" s="648"/>
      <c r="DG26" s="648"/>
      <c r="DH26" s="648"/>
      <c r="DI26" s="648"/>
      <c r="DJ26" s="648"/>
      <c r="DK26" s="649"/>
      <c r="DL26" s="656" t="s">
        <v>126</v>
      </c>
      <c r="DM26" s="648"/>
      <c r="DN26" s="648"/>
      <c r="DO26" s="648"/>
      <c r="DP26" s="648"/>
      <c r="DQ26" s="648"/>
      <c r="DR26" s="648"/>
      <c r="DS26" s="648"/>
      <c r="DT26" s="648"/>
      <c r="DU26" s="648"/>
      <c r="DV26" s="649"/>
      <c r="DW26" s="652" t="s">
        <v>126</v>
      </c>
      <c r="DX26" s="684"/>
      <c r="DY26" s="684"/>
      <c r="DZ26" s="684"/>
      <c r="EA26" s="684"/>
      <c r="EB26" s="684"/>
      <c r="EC26" s="685"/>
    </row>
    <row r="27" spans="2:133" ht="11.25" customHeight="1">
      <c r="B27" s="644" t="s">
        <v>298</v>
      </c>
      <c r="C27" s="645"/>
      <c r="D27" s="645"/>
      <c r="E27" s="645"/>
      <c r="F27" s="645"/>
      <c r="G27" s="645"/>
      <c r="H27" s="645"/>
      <c r="I27" s="645"/>
      <c r="J27" s="645"/>
      <c r="K27" s="645"/>
      <c r="L27" s="645"/>
      <c r="M27" s="645"/>
      <c r="N27" s="645"/>
      <c r="O27" s="645"/>
      <c r="P27" s="645"/>
      <c r="Q27" s="646"/>
      <c r="R27" s="647">
        <v>18836</v>
      </c>
      <c r="S27" s="648"/>
      <c r="T27" s="648"/>
      <c r="U27" s="648"/>
      <c r="V27" s="648"/>
      <c r="W27" s="648"/>
      <c r="X27" s="648"/>
      <c r="Y27" s="649"/>
      <c r="Z27" s="650">
        <v>0</v>
      </c>
      <c r="AA27" s="650"/>
      <c r="AB27" s="650"/>
      <c r="AC27" s="650"/>
      <c r="AD27" s="651">
        <v>18836</v>
      </c>
      <c r="AE27" s="651"/>
      <c r="AF27" s="651"/>
      <c r="AG27" s="651"/>
      <c r="AH27" s="651"/>
      <c r="AI27" s="651"/>
      <c r="AJ27" s="651"/>
      <c r="AK27" s="651"/>
      <c r="AL27" s="652">
        <v>0.1</v>
      </c>
      <c r="AM27" s="653"/>
      <c r="AN27" s="653"/>
      <c r="AO27" s="654"/>
      <c r="AP27" s="644" t="s">
        <v>299</v>
      </c>
      <c r="AQ27" s="645"/>
      <c r="AR27" s="645"/>
      <c r="AS27" s="645"/>
      <c r="AT27" s="645"/>
      <c r="AU27" s="645"/>
      <c r="AV27" s="645"/>
      <c r="AW27" s="645"/>
      <c r="AX27" s="645"/>
      <c r="AY27" s="645"/>
      <c r="AZ27" s="645"/>
      <c r="BA27" s="645"/>
      <c r="BB27" s="645"/>
      <c r="BC27" s="645"/>
      <c r="BD27" s="645"/>
      <c r="BE27" s="645"/>
      <c r="BF27" s="646"/>
      <c r="BG27" s="647">
        <v>12699478</v>
      </c>
      <c r="BH27" s="648"/>
      <c r="BI27" s="648"/>
      <c r="BJ27" s="648"/>
      <c r="BK27" s="648"/>
      <c r="BL27" s="648"/>
      <c r="BM27" s="648"/>
      <c r="BN27" s="649"/>
      <c r="BO27" s="650">
        <v>100</v>
      </c>
      <c r="BP27" s="650"/>
      <c r="BQ27" s="650"/>
      <c r="BR27" s="650"/>
      <c r="BS27" s="656">
        <v>145540</v>
      </c>
      <c r="BT27" s="648"/>
      <c r="BU27" s="648"/>
      <c r="BV27" s="648"/>
      <c r="BW27" s="648"/>
      <c r="BX27" s="648"/>
      <c r="BY27" s="648"/>
      <c r="BZ27" s="648"/>
      <c r="CA27" s="648"/>
      <c r="CB27" s="657"/>
      <c r="CD27" s="662" t="s">
        <v>300</v>
      </c>
      <c r="CE27" s="663"/>
      <c r="CF27" s="663"/>
      <c r="CG27" s="663"/>
      <c r="CH27" s="663"/>
      <c r="CI27" s="663"/>
      <c r="CJ27" s="663"/>
      <c r="CK27" s="663"/>
      <c r="CL27" s="663"/>
      <c r="CM27" s="663"/>
      <c r="CN27" s="663"/>
      <c r="CO27" s="663"/>
      <c r="CP27" s="663"/>
      <c r="CQ27" s="664"/>
      <c r="CR27" s="647">
        <v>13034237</v>
      </c>
      <c r="CS27" s="672"/>
      <c r="CT27" s="672"/>
      <c r="CU27" s="672"/>
      <c r="CV27" s="672"/>
      <c r="CW27" s="672"/>
      <c r="CX27" s="672"/>
      <c r="CY27" s="673"/>
      <c r="CZ27" s="652">
        <v>22.1</v>
      </c>
      <c r="DA27" s="684"/>
      <c r="DB27" s="684"/>
      <c r="DC27" s="686"/>
      <c r="DD27" s="656">
        <v>3628421</v>
      </c>
      <c r="DE27" s="672"/>
      <c r="DF27" s="672"/>
      <c r="DG27" s="672"/>
      <c r="DH27" s="672"/>
      <c r="DI27" s="672"/>
      <c r="DJ27" s="672"/>
      <c r="DK27" s="673"/>
      <c r="DL27" s="656">
        <v>3586367</v>
      </c>
      <c r="DM27" s="672"/>
      <c r="DN27" s="672"/>
      <c r="DO27" s="672"/>
      <c r="DP27" s="672"/>
      <c r="DQ27" s="672"/>
      <c r="DR27" s="672"/>
      <c r="DS27" s="672"/>
      <c r="DT27" s="672"/>
      <c r="DU27" s="672"/>
      <c r="DV27" s="673"/>
      <c r="DW27" s="652">
        <v>14</v>
      </c>
      <c r="DX27" s="684"/>
      <c r="DY27" s="684"/>
      <c r="DZ27" s="684"/>
      <c r="EA27" s="684"/>
      <c r="EB27" s="684"/>
      <c r="EC27" s="685"/>
    </row>
    <row r="28" spans="2:133" ht="11.25" customHeight="1">
      <c r="B28" s="644" t="s">
        <v>301</v>
      </c>
      <c r="C28" s="645"/>
      <c r="D28" s="645"/>
      <c r="E28" s="645"/>
      <c r="F28" s="645"/>
      <c r="G28" s="645"/>
      <c r="H28" s="645"/>
      <c r="I28" s="645"/>
      <c r="J28" s="645"/>
      <c r="K28" s="645"/>
      <c r="L28" s="645"/>
      <c r="M28" s="645"/>
      <c r="N28" s="645"/>
      <c r="O28" s="645"/>
      <c r="P28" s="645"/>
      <c r="Q28" s="646"/>
      <c r="R28" s="647">
        <v>110228</v>
      </c>
      <c r="S28" s="648"/>
      <c r="T28" s="648"/>
      <c r="U28" s="648"/>
      <c r="V28" s="648"/>
      <c r="W28" s="648"/>
      <c r="X28" s="648"/>
      <c r="Y28" s="649"/>
      <c r="Z28" s="650">
        <v>0.2</v>
      </c>
      <c r="AA28" s="650"/>
      <c r="AB28" s="650"/>
      <c r="AC28" s="650"/>
      <c r="AD28" s="651" t="s">
        <v>126</v>
      </c>
      <c r="AE28" s="651"/>
      <c r="AF28" s="651"/>
      <c r="AG28" s="651"/>
      <c r="AH28" s="651"/>
      <c r="AI28" s="651"/>
      <c r="AJ28" s="651"/>
      <c r="AK28" s="651"/>
      <c r="AL28" s="652" t="s">
        <v>126</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302</v>
      </c>
      <c r="CE28" s="663"/>
      <c r="CF28" s="663"/>
      <c r="CG28" s="663"/>
      <c r="CH28" s="663"/>
      <c r="CI28" s="663"/>
      <c r="CJ28" s="663"/>
      <c r="CK28" s="663"/>
      <c r="CL28" s="663"/>
      <c r="CM28" s="663"/>
      <c r="CN28" s="663"/>
      <c r="CO28" s="663"/>
      <c r="CP28" s="663"/>
      <c r="CQ28" s="664"/>
      <c r="CR28" s="647">
        <v>3615039</v>
      </c>
      <c r="CS28" s="648"/>
      <c r="CT28" s="648"/>
      <c r="CU28" s="648"/>
      <c r="CV28" s="648"/>
      <c r="CW28" s="648"/>
      <c r="CX28" s="648"/>
      <c r="CY28" s="649"/>
      <c r="CZ28" s="652">
        <v>6.1</v>
      </c>
      <c r="DA28" s="684"/>
      <c r="DB28" s="684"/>
      <c r="DC28" s="686"/>
      <c r="DD28" s="656">
        <v>3480888</v>
      </c>
      <c r="DE28" s="648"/>
      <c r="DF28" s="648"/>
      <c r="DG28" s="648"/>
      <c r="DH28" s="648"/>
      <c r="DI28" s="648"/>
      <c r="DJ28" s="648"/>
      <c r="DK28" s="649"/>
      <c r="DL28" s="656">
        <v>3480888</v>
      </c>
      <c r="DM28" s="648"/>
      <c r="DN28" s="648"/>
      <c r="DO28" s="648"/>
      <c r="DP28" s="648"/>
      <c r="DQ28" s="648"/>
      <c r="DR28" s="648"/>
      <c r="DS28" s="648"/>
      <c r="DT28" s="648"/>
      <c r="DU28" s="648"/>
      <c r="DV28" s="649"/>
      <c r="DW28" s="652">
        <v>13.6</v>
      </c>
      <c r="DX28" s="684"/>
      <c r="DY28" s="684"/>
      <c r="DZ28" s="684"/>
      <c r="EA28" s="684"/>
      <c r="EB28" s="684"/>
      <c r="EC28" s="685"/>
    </row>
    <row r="29" spans="2:133" ht="11.25" customHeight="1">
      <c r="B29" s="644" t="s">
        <v>303</v>
      </c>
      <c r="C29" s="645"/>
      <c r="D29" s="645"/>
      <c r="E29" s="645"/>
      <c r="F29" s="645"/>
      <c r="G29" s="645"/>
      <c r="H29" s="645"/>
      <c r="I29" s="645"/>
      <c r="J29" s="645"/>
      <c r="K29" s="645"/>
      <c r="L29" s="645"/>
      <c r="M29" s="645"/>
      <c r="N29" s="645"/>
      <c r="O29" s="645"/>
      <c r="P29" s="645"/>
      <c r="Q29" s="646"/>
      <c r="R29" s="647">
        <v>311972</v>
      </c>
      <c r="S29" s="648"/>
      <c r="T29" s="648"/>
      <c r="U29" s="648"/>
      <c r="V29" s="648"/>
      <c r="W29" s="648"/>
      <c r="X29" s="648"/>
      <c r="Y29" s="649"/>
      <c r="Z29" s="650">
        <v>0.5</v>
      </c>
      <c r="AA29" s="650"/>
      <c r="AB29" s="650"/>
      <c r="AC29" s="650"/>
      <c r="AD29" s="651">
        <v>43673</v>
      </c>
      <c r="AE29" s="651"/>
      <c r="AF29" s="651"/>
      <c r="AG29" s="651"/>
      <c r="AH29" s="651"/>
      <c r="AI29" s="651"/>
      <c r="AJ29" s="651"/>
      <c r="AK29" s="651"/>
      <c r="AL29" s="652">
        <v>0.2</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304</v>
      </c>
      <c r="CE29" s="694"/>
      <c r="CF29" s="662" t="s">
        <v>69</v>
      </c>
      <c r="CG29" s="663"/>
      <c r="CH29" s="663"/>
      <c r="CI29" s="663"/>
      <c r="CJ29" s="663"/>
      <c r="CK29" s="663"/>
      <c r="CL29" s="663"/>
      <c r="CM29" s="663"/>
      <c r="CN29" s="663"/>
      <c r="CO29" s="663"/>
      <c r="CP29" s="663"/>
      <c r="CQ29" s="664"/>
      <c r="CR29" s="647">
        <v>3614941</v>
      </c>
      <c r="CS29" s="672"/>
      <c r="CT29" s="672"/>
      <c r="CU29" s="672"/>
      <c r="CV29" s="672"/>
      <c r="CW29" s="672"/>
      <c r="CX29" s="672"/>
      <c r="CY29" s="673"/>
      <c r="CZ29" s="652">
        <v>6.1</v>
      </c>
      <c r="DA29" s="684"/>
      <c r="DB29" s="684"/>
      <c r="DC29" s="686"/>
      <c r="DD29" s="656">
        <v>3480790</v>
      </c>
      <c r="DE29" s="672"/>
      <c r="DF29" s="672"/>
      <c r="DG29" s="672"/>
      <c r="DH29" s="672"/>
      <c r="DI29" s="672"/>
      <c r="DJ29" s="672"/>
      <c r="DK29" s="673"/>
      <c r="DL29" s="656">
        <v>3480790</v>
      </c>
      <c r="DM29" s="672"/>
      <c r="DN29" s="672"/>
      <c r="DO29" s="672"/>
      <c r="DP29" s="672"/>
      <c r="DQ29" s="672"/>
      <c r="DR29" s="672"/>
      <c r="DS29" s="672"/>
      <c r="DT29" s="672"/>
      <c r="DU29" s="672"/>
      <c r="DV29" s="673"/>
      <c r="DW29" s="652">
        <v>13.6</v>
      </c>
      <c r="DX29" s="684"/>
      <c r="DY29" s="684"/>
      <c r="DZ29" s="684"/>
      <c r="EA29" s="684"/>
      <c r="EB29" s="684"/>
      <c r="EC29" s="685"/>
    </row>
    <row r="30" spans="2:133" ht="11.25" customHeight="1">
      <c r="B30" s="644" t="s">
        <v>305</v>
      </c>
      <c r="C30" s="645"/>
      <c r="D30" s="645"/>
      <c r="E30" s="645"/>
      <c r="F30" s="645"/>
      <c r="G30" s="645"/>
      <c r="H30" s="645"/>
      <c r="I30" s="645"/>
      <c r="J30" s="645"/>
      <c r="K30" s="645"/>
      <c r="L30" s="645"/>
      <c r="M30" s="645"/>
      <c r="N30" s="645"/>
      <c r="O30" s="645"/>
      <c r="P30" s="645"/>
      <c r="Q30" s="646"/>
      <c r="R30" s="647">
        <v>503843</v>
      </c>
      <c r="S30" s="648"/>
      <c r="T30" s="648"/>
      <c r="U30" s="648"/>
      <c r="V30" s="648"/>
      <c r="W30" s="648"/>
      <c r="X30" s="648"/>
      <c r="Y30" s="649"/>
      <c r="Z30" s="650">
        <v>0.8</v>
      </c>
      <c r="AA30" s="650"/>
      <c r="AB30" s="650"/>
      <c r="AC30" s="650"/>
      <c r="AD30" s="651" t="s">
        <v>126</v>
      </c>
      <c r="AE30" s="651"/>
      <c r="AF30" s="651"/>
      <c r="AG30" s="651"/>
      <c r="AH30" s="651"/>
      <c r="AI30" s="651"/>
      <c r="AJ30" s="651"/>
      <c r="AK30" s="651"/>
      <c r="AL30" s="652" t="s">
        <v>126</v>
      </c>
      <c r="AM30" s="653"/>
      <c r="AN30" s="653"/>
      <c r="AO30" s="654"/>
      <c r="AP30" s="626" t="s">
        <v>223</v>
      </c>
      <c r="AQ30" s="627"/>
      <c r="AR30" s="627"/>
      <c r="AS30" s="627"/>
      <c r="AT30" s="627"/>
      <c r="AU30" s="627"/>
      <c r="AV30" s="627"/>
      <c r="AW30" s="627"/>
      <c r="AX30" s="627"/>
      <c r="AY30" s="627"/>
      <c r="AZ30" s="627"/>
      <c r="BA30" s="627"/>
      <c r="BB30" s="627"/>
      <c r="BC30" s="627"/>
      <c r="BD30" s="627"/>
      <c r="BE30" s="627"/>
      <c r="BF30" s="628"/>
      <c r="BG30" s="626" t="s">
        <v>306</v>
      </c>
      <c r="BH30" s="691"/>
      <c r="BI30" s="691"/>
      <c r="BJ30" s="691"/>
      <c r="BK30" s="691"/>
      <c r="BL30" s="691"/>
      <c r="BM30" s="691"/>
      <c r="BN30" s="691"/>
      <c r="BO30" s="691"/>
      <c r="BP30" s="691"/>
      <c r="BQ30" s="692"/>
      <c r="BR30" s="626" t="s">
        <v>307</v>
      </c>
      <c r="BS30" s="691"/>
      <c r="BT30" s="691"/>
      <c r="BU30" s="691"/>
      <c r="BV30" s="691"/>
      <c r="BW30" s="691"/>
      <c r="BX30" s="691"/>
      <c r="BY30" s="691"/>
      <c r="BZ30" s="691"/>
      <c r="CA30" s="691"/>
      <c r="CB30" s="692"/>
      <c r="CD30" s="695"/>
      <c r="CE30" s="696"/>
      <c r="CF30" s="662" t="s">
        <v>308</v>
      </c>
      <c r="CG30" s="663"/>
      <c r="CH30" s="663"/>
      <c r="CI30" s="663"/>
      <c r="CJ30" s="663"/>
      <c r="CK30" s="663"/>
      <c r="CL30" s="663"/>
      <c r="CM30" s="663"/>
      <c r="CN30" s="663"/>
      <c r="CO30" s="663"/>
      <c r="CP30" s="663"/>
      <c r="CQ30" s="664"/>
      <c r="CR30" s="647">
        <v>3458364</v>
      </c>
      <c r="CS30" s="648"/>
      <c r="CT30" s="648"/>
      <c r="CU30" s="648"/>
      <c r="CV30" s="648"/>
      <c r="CW30" s="648"/>
      <c r="CX30" s="648"/>
      <c r="CY30" s="649"/>
      <c r="CZ30" s="652">
        <v>5.9</v>
      </c>
      <c r="DA30" s="684"/>
      <c r="DB30" s="684"/>
      <c r="DC30" s="686"/>
      <c r="DD30" s="656">
        <v>3324213</v>
      </c>
      <c r="DE30" s="648"/>
      <c r="DF30" s="648"/>
      <c r="DG30" s="648"/>
      <c r="DH30" s="648"/>
      <c r="DI30" s="648"/>
      <c r="DJ30" s="648"/>
      <c r="DK30" s="649"/>
      <c r="DL30" s="656">
        <v>3324213</v>
      </c>
      <c r="DM30" s="648"/>
      <c r="DN30" s="648"/>
      <c r="DO30" s="648"/>
      <c r="DP30" s="648"/>
      <c r="DQ30" s="648"/>
      <c r="DR30" s="648"/>
      <c r="DS30" s="648"/>
      <c r="DT30" s="648"/>
      <c r="DU30" s="648"/>
      <c r="DV30" s="649"/>
      <c r="DW30" s="652">
        <v>13</v>
      </c>
      <c r="DX30" s="684"/>
      <c r="DY30" s="684"/>
      <c r="DZ30" s="684"/>
      <c r="EA30" s="684"/>
      <c r="EB30" s="684"/>
      <c r="EC30" s="685"/>
    </row>
    <row r="31" spans="2:133" ht="11.25" customHeight="1">
      <c r="B31" s="644" t="s">
        <v>309</v>
      </c>
      <c r="C31" s="645"/>
      <c r="D31" s="645"/>
      <c r="E31" s="645"/>
      <c r="F31" s="645"/>
      <c r="G31" s="645"/>
      <c r="H31" s="645"/>
      <c r="I31" s="645"/>
      <c r="J31" s="645"/>
      <c r="K31" s="645"/>
      <c r="L31" s="645"/>
      <c r="M31" s="645"/>
      <c r="N31" s="645"/>
      <c r="O31" s="645"/>
      <c r="P31" s="645"/>
      <c r="Q31" s="646"/>
      <c r="R31" s="647">
        <v>22939720</v>
      </c>
      <c r="S31" s="648"/>
      <c r="T31" s="648"/>
      <c r="U31" s="648"/>
      <c r="V31" s="648"/>
      <c r="W31" s="648"/>
      <c r="X31" s="648"/>
      <c r="Y31" s="649"/>
      <c r="Z31" s="650">
        <v>38.200000000000003</v>
      </c>
      <c r="AA31" s="650"/>
      <c r="AB31" s="650"/>
      <c r="AC31" s="650"/>
      <c r="AD31" s="651" t="s">
        <v>126</v>
      </c>
      <c r="AE31" s="651"/>
      <c r="AF31" s="651"/>
      <c r="AG31" s="651"/>
      <c r="AH31" s="651"/>
      <c r="AI31" s="651"/>
      <c r="AJ31" s="651"/>
      <c r="AK31" s="651"/>
      <c r="AL31" s="652" t="s">
        <v>126</v>
      </c>
      <c r="AM31" s="653"/>
      <c r="AN31" s="653"/>
      <c r="AO31" s="654"/>
      <c r="AP31" s="704" t="s">
        <v>310</v>
      </c>
      <c r="AQ31" s="705"/>
      <c r="AR31" s="705"/>
      <c r="AS31" s="705"/>
      <c r="AT31" s="710" t="s">
        <v>311</v>
      </c>
      <c r="AU31" s="231"/>
      <c r="AV31" s="231"/>
      <c r="AW31" s="231"/>
      <c r="AX31" s="633" t="s">
        <v>188</v>
      </c>
      <c r="AY31" s="634"/>
      <c r="AZ31" s="634"/>
      <c r="BA31" s="634"/>
      <c r="BB31" s="634"/>
      <c r="BC31" s="634"/>
      <c r="BD31" s="634"/>
      <c r="BE31" s="634"/>
      <c r="BF31" s="635"/>
      <c r="BG31" s="703">
        <v>99.3</v>
      </c>
      <c r="BH31" s="699"/>
      <c r="BI31" s="699"/>
      <c r="BJ31" s="699"/>
      <c r="BK31" s="699"/>
      <c r="BL31" s="699"/>
      <c r="BM31" s="642">
        <v>97.8</v>
      </c>
      <c r="BN31" s="699"/>
      <c r="BO31" s="699"/>
      <c r="BP31" s="699"/>
      <c r="BQ31" s="700"/>
      <c r="BR31" s="703">
        <v>99.6</v>
      </c>
      <c r="BS31" s="699"/>
      <c r="BT31" s="699"/>
      <c r="BU31" s="699"/>
      <c r="BV31" s="699"/>
      <c r="BW31" s="699"/>
      <c r="BX31" s="642">
        <v>98.1</v>
      </c>
      <c r="BY31" s="699"/>
      <c r="BZ31" s="699"/>
      <c r="CA31" s="699"/>
      <c r="CB31" s="700"/>
      <c r="CD31" s="695"/>
      <c r="CE31" s="696"/>
      <c r="CF31" s="662" t="s">
        <v>312</v>
      </c>
      <c r="CG31" s="663"/>
      <c r="CH31" s="663"/>
      <c r="CI31" s="663"/>
      <c r="CJ31" s="663"/>
      <c r="CK31" s="663"/>
      <c r="CL31" s="663"/>
      <c r="CM31" s="663"/>
      <c r="CN31" s="663"/>
      <c r="CO31" s="663"/>
      <c r="CP31" s="663"/>
      <c r="CQ31" s="664"/>
      <c r="CR31" s="647">
        <v>156577</v>
      </c>
      <c r="CS31" s="672"/>
      <c r="CT31" s="672"/>
      <c r="CU31" s="672"/>
      <c r="CV31" s="672"/>
      <c r="CW31" s="672"/>
      <c r="CX31" s="672"/>
      <c r="CY31" s="673"/>
      <c r="CZ31" s="652">
        <v>0.3</v>
      </c>
      <c r="DA31" s="684"/>
      <c r="DB31" s="684"/>
      <c r="DC31" s="686"/>
      <c r="DD31" s="656">
        <v>156577</v>
      </c>
      <c r="DE31" s="672"/>
      <c r="DF31" s="672"/>
      <c r="DG31" s="672"/>
      <c r="DH31" s="672"/>
      <c r="DI31" s="672"/>
      <c r="DJ31" s="672"/>
      <c r="DK31" s="673"/>
      <c r="DL31" s="656">
        <v>156577</v>
      </c>
      <c r="DM31" s="672"/>
      <c r="DN31" s="672"/>
      <c r="DO31" s="672"/>
      <c r="DP31" s="672"/>
      <c r="DQ31" s="672"/>
      <c r="DR31" s="672"/>
      <c r="DS31" s="672"/>
      <c r="DT31" s="672"/>
      <c r="DU31" s="672"/>
      <c r="DV31" s="673"/>
      <c r="DW31" s="652">
        <v>0.6</v>
      </c>
      <c r="DX31" s="684"/>
      <c r="DY31" s="684"/>
      <c r="DZ31" s="684"/>
      <c r="EA31" s="684"/>
      <c r="EB31" s="684"/>
      <c r="EC31" s="685"/>
    </row>
    <row r="32" spans="2:133" ht="11.25" customHeight="1">
      <c r="B32" s="714" t="s">
        <v>313</v>
      </c>
      <c r="C32" s="715"/>
      <c r="D32" s="715"/>
      <c r="E32" s="715"/>
      <c r="F32" s="715"/>
      <c r="G32" s="715"/>
      <c r="H32" s="715"/>
      <c r="I32" s="715"/>
      <c r="J32" s="715"/>
      <c r="K32" s="715"/>
      <c r="L32" s="715"/>
      <c r="M32" s="715"/>
      <c r="N32" s="715"/>
      <c r="O32" s="715"/>
      <c r="P32" s="715"/>
      <c r="Q32" s="716"/>
      <c r="R32" s="647">
        <v>321</v>
      </c>
      <c r="S32" s="648"/>
      <c r="T32" s="648"/>
      <c r="U32" s="648"/>
      <c r="V32" s="648"/>
      <c r="W32" s="648"/>
      <c r="X32" s="648"/>
      <c r="Y32" s="649"/>
      <c r="Z32" s="650">
        <v>0</v>
      </c>
      <c r="AA32" s="650"/>
      <c r="AB32" s="650"/>
      <c r="AC32" s="650"/>
      <c r="AD32" s="651">
        <v>321</v>
      </c>
      <c r="AE32" s="651"/>
      <c r="AF32" s="651"/>
      <c r="AG32" s="651"/>
      <c r="AH32" s="651"/>
      <c r="AI32" s="651"/>
      <c r="AJ32" s="651"/>
      <c r="AK32" s="651"/>
      <c r="AL32" s="652">
        <v>0</v>
      </c>
      <c r="AM32" s="653"/>
      <c r="AN32" s="653"/>
      <c r="AO32" s="654"/>
      <c r="AP32" s="706"/>
      <c r="AQ32" s="707"/>
      <c r="AR32" s="707"/>
      <c r="AS32" s="707"/>
      <c r="AT32" s="711"/>
      <c r="AU32" s="230" t="s">
        <v>314</v>
      </c>
      <c r="AV32" s="230"/>
      <c r="AW32" s="230"/>
      <c r="AX32" s="644" t="s">
        <v>315</v>
      </c>
      <c r="AY32" s="645"/>
      <c r="AZ32" s="645"/>
      <c r="BA32" s="645"/>
      <c r="BB32" s="645"/>
      <c r="BC32" s="645"/>
      <c r="BD32" s="645"/>
      <c r="BE32" s="645"/>
      <c r="BF32" s="646"/>
      <c r="BG32" s="713">
        <v>99.5</v>
      </c>
      <c r="BH32" s="672"/>
      <c r="BI32" s="672"/>
      <c r="BJ32" s="672"/>
      <c r="BK32" s="672"/>
      <c r="BL32" s="672"/>
      <c r="BM32" s="653">
        <v>97.7</v>
      </c>
      <c r="BN32" s="701"/>
      <c r="BO32" s="701"/>
      <c r="BP32" s="701"/>
      <c r="BQ32" s="702"/>
      <c r="BR32" s="713">
        <v>99.4</v>
      </c>
      <c r="BS32" s="672"/>
      <c r="BT32" s="672"/>
      <c r="BU32" s="672"/>
      <c r="BV32" s="672"/>
      <c r="BW32" s="672"/>
      <c r="BX32" s="653">
        <v>97.5</v>
      </c>
      <c r="BY32" s="701"/>
      <c r="BZ32" s="701"/>
      <c r="CA32" s="701"/>
      <c r="CB32" s="702"/>
      <c r="CD32" s="697"/>
      <c r="CE32" s="698"/>
      <c r="CF32" s="662" t="s">
        <v>316</v>
      </c>
      <c r="CG32" s="663"/>
      <c r="CH32" s="663"/>
      <c r="CI32" s="663"/>
      <c r="CJ32" s="663"/>
      <c r="CK32" s="663"/>
      <c r="CL32" s="663"/>
      <c r="CM32" s="663"/>
      <c r="CN32" s="663"/>
      <c r="CO32" s="663"/>
      <c r="CP32" s="663"/>
      <c r="CQ32" s="664"/>
      <c r="CR32" s="647">
        <v>98</v>
      </c>
      <c r="CS32" s="648"/>
      <c r="CT32" s="648"/>
      <c r="CU32" s="648"/>
      <c r="CV32" s="648"/>
      <c r="CW32" s="648"/>
      <c r="CX32" s="648"/>
      <c r="CY32" s="649"/>
      <c r="CZ32" s="652">
        <v>0</v>
      </c>
      <c r="DA32" s="684"/>
      <c r="DB32" s="684"/>
      <c r="DC32" s="686"/>
      <c r="DD32" s="656">
        <v>98</v>
      </c>
      <c r="DE32" s="648"/>
      <c r="DF32" s="648"/>
      <c r="DG32" s="648"/>
      <c r="DH32" s="648"/>
      <c r="DI32" s="648"/>
      <c r="DJ32" s="648"/>
      <c r="DK32" s="649"/>
      <c r="DL32" s="656">
        <v>98</v>
      </c>
      <c r="DM32" s="648"/>
      <c r="DN32" s="648"/>
      <c r="DO32" s="648"/>
      <c r="DP32" s="648"/>
      <c r="DQ32" s="648"/>
      <c r="DR32" s="648"/>
      <c r="DS32" s="648"/>
      <c r="DT32" s="648"/>
      <c r="DU32" s="648"/>
      <c r="DV32" s="649"/>
      <c r="DW32" s="652">
        <v>0</v>
      </c>
      <c r="DX32" s="684"/>
      <c r="DY32" s="684"/>
      <c r="DZ32" s="684"/>
      <c r="EA32" s="684"/>
      <c r="EB32" s="684"/>
      <c r="EC32" s="685"/>
    </row>
    <row r="33" spans="2:133" ht="11.25" customHeight="1">
      <c r="B33" s="644" t="s">
        <v>317</v>
      </c>
      <c r="C33" s="645"/>
      <c r="D33" s="645"/>
      <c r="E33" s="645"/>
      <c r="F33" s="645"/>
      <c r="G33" s="645"/>
      <c r="H33" s="645"/>
      <c r="I33" s="645"/>
      <c r="J33" s="645"/>
      <c r="K33" s="645"/>
      <c r="L33" s="645"/>
      <c r="M33" s="645"/>
      <c r="N33" s="645"/>
      <c r="O33" s="645"/>
      <c r="P33" s="645"/>
      <c r="Q33" s="646"/>
      <c r="R33" s="647">
        <v>3852375</v>
      </c>
      <c r="S33" s="648"/>
      <c r="T33" s="648"/>
      <c r="U33" s="648"/>
      <c r="V33" s="648"/>
      <c r="W33" s="648"/>
      <c r="X33" s="648"/>
      <c r="Y33" s="649"/>
      <c r="Z33" s="650">
        <v>6.4</v>
      </c>
      <c r="AA33" s="650"/>
      <c r="AB33" s="650"/>
      <c r="AC33" s="650"/>
      <c r="AD33" s="651" t="s">
        <v>178</v>
      </c>
      <c r="AE33" s="651"/>
      <c r="AF33" s="651"/>
      <c r="AG33" s="651"/>
      <c r="AH33" s="651"/>
      <c r="AI33" s="651"/>
      <c r="AJ33" s="651"/>
      <c r="AK33" s="651"/>
      <c r="AL33" s="652" t="s">
        <v>178</v>
      </c>
      <c r="AM33" s="653"/>
      <c r="AN33" s="653"/>
      <c r="AO33" s="654"/>
      <c r="AP33" s="708"/>
      <c r="AQ33" s="709"/>
      <c r="AR33" s="709"/>
      <c r="AS33" s="709"/>
      <c r="AT33" s="712"/>
      <c r="AU33" s="232"/>
      <c r="AV33" s="232"/>
      <c r="AW33" s="232"/>
      <c r="AX33" s="688" t="s">
        <v>318</v>
      </c>
      <c r="AY33" s="689"/>
      <c r="AZ33" s="689"/>
      <c r="BA33" s="689"/>
      <c r="BB33" s="689"/>
      <c r="BC33" s="689"/>
      <c r="BD33" s="689"/>
      <c r="BE33" s="689"/>
      <c r="BF33" s="690"/>
      <c r="BG33" s="717">
        <v>99.1</v>
      </c>
      <c r="BH33" s="718"/>
      <c r="BI33" s="718"/>
      <c r="BJ33" s="718"/>
      <c r="BK33" s="718"/>
      <c r="BL33" s="718"/>
      <c r="BM33" s="719">
        <v>97.7</v>
      </c>
      <c r="BN33" s="718"/>
      <c r="BO33" s="718"/>
      <c r="BP33" s="718"/>
      <c r="BQ33" s="720"/>
      <c r="BR33" s="717">
        <v>99.8</v>
      </c>
      <c r="BS33" s="718"/>
      <c r="BT33" s="718"/>
      <c r="BU33" s="718"/>
      <c r="BV33" s="718"/>
      <c r="BW33" s="718"/>
      <c r="BX33" s="719">
        <v>98.4</v>
      </c>
      <c r="BY33" s="718"/>
      <c r="BZ33" s="718"/>
      <c r="CA33" s="718"/>
      <c r="CB33" s="720"/>
      <c r="CD33" s="662" t="s">
        <v>319</v>
      </c>
      <c r="CE33" s="663"/>
      <c r="CF33" s="663"/>
      <c r="CG33" s="663"/>
      <c r="CH33" s="663"/>
      <c r="CI33" s="663"/>
      <c r="CJ33" s="663"/>
      <c r="CK33" s="663"/>
      <c r="CL33" s="663"/>
      <c r="CM33" s="663"/>
      <c r="CN33" s="663"/>
      <c r="CO33" s="663"/>
      <c r="CP33" s="663"/>
      <c r="CQ33" s="664"/>
      <c r="CR33" s="647">
        <v>32080727</v>
      </c>
      <c r="CS33" s="672"/>
      <c r="CT33" s="672"/>
      <c r="CU33" s="672"/>
      <c r="CV33" s="672"/>
      <c r="CW33" s="672"/>
      <c r="CX33" s="672"/>
      <c r="CY33" s="673"/>
      <c r="CZ33" s="652">
        <v>54.4</v>
      </c>
      <c r="DA33" s="684"/>
      <c r="DB33" s="684"/>
      <c r="DC33" s="686"/>
      <c r="DD33" s="656">
        <v>14712240</v>
      </c>
      <c r="DE33" s="672"/>
      <c r="DF33" s="672"/>
      <c r="DG33" s="672"/>
      <c r="DH33" s="672"/>
      <c r="DI33" s="672"/>
      <c r="DJ33" s="672"/>
      <c r="DK33" s="673"/>
      <c r="DL33" s="656">
        <v>10560441</v>
      </c>
      <c r="DM33" s="672"/>
      <c r="DN33" s="672"/>
      <c r="DO33" s="672"/>
      <c r="DP33" s="672"/>
      <c r="DQ33" s="672"/>
      <c r="DR33" s="672"/>
      <c r="DS33" s="672"/>
      <c r="DT33" s="672"/>
      <c r="DU33" s="672"/>
      <c r="DV33" s="673"/>
      <c r="DW33" s="652">
        <v>41.1</v>
      </c>
      <c r="DX33" s="684"/>
      <c r="DY33" s="684"/>
      <c r="DZ33" s="684"/>
      <c r="EA33" s="684"/>
      <c r="EB33" s="684"/>
      <c r="EC33" s="685"/>
    </row>
    <row r="34" spans="2:133" ht="11.25" customHeight="1">
      <c r="B34" s="644" t="s">
        <v>320</v>
      </c>
      <c r="C34" s="645"/>
      <c r="D34" s="645"/>
      <c r="E34" s="645"/>
      <c r="F34" s="645"/>
      <c r="G34" s="645"/>
      <c r="H34" s="645"/>
      <c r="I34" s="645"/>
      <c r="J34" s="645"/>
      <c r="K34" s="645"/>
      <c r="L34" s="645"/>
      <c r="M34" s="645"/>
      <c r="N34" s="645"/>
      <c r="O34" s="645"/>
      <c r="P34" s="645"/>
      <c r="Q34" s="646"/>
      <c r="R34" s="647">
        <v>171740</v>
      </c>
      <c r="S34" s="648"/>
      <c r="T34" s="648"/>
      <c r="U34" s="648"/>
      <c r="V34" s="648"/>
      <c r="W34" s="648"/>
      <c r="X34" s="648"/>
      <c r="Y34" s="649"/>
      <c r="Z34" s="650">
        <v>0.3</v>
      </c>
      <c r="AA34" s="650"/>
      <c r="AB34" s="650"/>
      <c r="AC34" s="650"/>
      <c r="AD34" s="651" t="s">
        <v>126</v>
      </c>
      <c r="AE34" s="651"/>
      <c r="AF34" s="651"/>
      <c r="AG34" s="651"/>
      <c r="AH34" s="651"/>
      <c r="AI34" s="651"/>
      <c r="AJ34" s="651"/>
      <c r="AK34" s="651"/>
      <c r="AL34" s="652" t="s">
        <v>126</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321</v>
      </c>
      <c r="CE34" s="663"/>
      <c r="CF34" s="663"/>
      <c r="CG34" s="663"/>
      <c r="CH34" s="663"/>
      <c r="CI34" s="663"/>
      <c r="CJ34" s="663"/>
      <c r="CK34" s="663"/>
      <c r="CL34" s="663"/>
      <c r="CM34" s="663"/>
      <c r="CN34" s="663"/>
      <c r="CO34" s="663"/>
      <c r="CP34" s="663"/>
      <c r="CQ34" s="664"/>
      <c r="CR34" s="647">
        <v>7212228</v>
      </c>
      <c r="CS34" s="648"/>
      <c r="CT34" s="648"/>
      <c r="CU34" s="648"/>
      <c r="CV34" s="648"/>
      <c r="CW34" s="648"/>
      <c r="CX34" s="648"/>
      <c r="CY34" s="649"/>
      <c r="CZ34" s="652">
        <v>12.2</v>
      </c>
      <c r="DA34" s="684"/>
      <c r="DB34" s="684"/>
      <c r="DC34" s="686"/>
      <c r="DD34" s="656">
        <v>4687163</v>
      </c>
      <c r="DE34" s="648"/>
      <c r="DF34" s="648"/>
      <c r="DG34" s="648"/>
      <c r="DH34" s="648"/>
      <c r="DI34" s="648"/>
      <c r="DJ34" s="648"/>
      <c r="DK34" s="649"/>
      <c r="DL34" s="656">
        <v>3886679</v>
      </c>
      <c r="DM34" s="648"/>
      <c r="DN34" s="648"/>
      <c r="DO34" s="648"/>
      <c r="DP34" s="648"/>
      <c r="DQ34" s="648"/>
      <c r="DR34" s="648"/>
      <c r="DS34" s="648"/>
      <c r="DT34" s="648"/>
      <c r="DU34" s="648"/>
      <c r="DV34" s="649"/>
      <c r="DW34" s="652">
        <v>15.1</v>
      </c>
      <c r="DX34" s="684"/>
      <c r="DY34" s="684"/>
      <c r="DZ34" s="684"/>
      <c r="EA34" s="684"/>
      <c r="EB34" s="684"/>
      <c r="EC34" s="685"/>
    </row>
    <row r="35" spans="2:133" ht="11.25" customHeight="1">
      <c r="B35" s="644" t="s">
        <v>322</v>
      </c>
      <c r="C35" s="645"/>
      <c r="D35" s="645"/>
      <c r="E35" s="645"/>
      <c r="F35" s="645"/>
      <c r="G35" s="645"/>
      <c r="H35" s="645"/>
      <c r="I35" s="645"/>
      <c r="J35" s="645"/>
      <c r="K35" s="645"/>
      <c r="L35" s="645"/>
      <c r="M35" s="645"/>
      <c r="N35" s="645"/>
      <c r="O35" s="645"/>
      <c r="P35" s="645"/>
      <c r="Q35" s="646"/>
      <c r="R35" s="647">
        <v>609046</v>
      </c>
      <c r="S35" s="648"/>
      <c r="T35" s="648"/>
      <c r="U35" s="648"/>
      <c r="V35" s="648"/>
      <c r="W35" s="648"/>
      <c r="X35" s="648"/>
      <c r="Y35" s="649"/>
      <c r="Z35" s="650">
        <v>1</v>
      </c>
      <c r="AA35" s="650"/>
      <c r="AB35" s="650"/>
      <c r="AC35" s="650"/>
      <c r="AD35" s="651" t="s">
        <v>126</v>
      </c>
      <c r="AE35" s="651"/>
      <c r="AF35" s="651"/>
      <c r="AG35" s="651"/>
      <c r="AH35" s="651"/>
      <c r="AI35" s="651"/>
      <c r="AJ35" s="651"/>
      <c r="AK35" s="651"/>
      <c r="AL35" s="652" t="s">
        <v>126</v>
      </c>
      <c r="AM35" s="653"/>
      <c r="AN35" s="653"/>
      <c r="AO35" s="654"/>
      <c r="AP35" s="235"/>
      <c r="AQ35" s="626" t="s">
        <v>323</v>
      </c>
      <c r="AR35" s="627"/>
      <c r="AS35" s="627"/>
      <c r="AT35" s="627"/>
      <c r="AU35" s="627"/>
      <c r="AV35" s="627"/>
      <c r="AW35" s="627"/>
      <c r="AX35" s="627"/>
      <c r="AY35" s="627"/>
      <c r="AZ35" s="627"/>
      <c r="BA35" s="627"/>
      <c r="BB35" s="627"/>
      <c r="BC35" s="627"/>
      <c r="BD35" s="627"/>
      <c r="BE35" s="627"/>
      <c r="BF35" s="628"/>
      <c r="BG35" s="626" t="s">
        <v>324</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325</v>
      </c>
      <c r="CE35" s="663"/>
      <c r="CF35" s="663"/>
      <c r="CG35" s="663"/>
      <c r="CH35" s="663"/>
      <c r="CI35" s="663"/>
      <c r="CJ35" s="663"/>
      <c r="CK35" s="663"/>
      <c r="CL35" s="663"/>
      <c r="CM35" s="663"/>
      <c r="CN35" s="663"/>
      <c r="CO35" s="663"/>
      <c r="CP35" s="663"/>
      <c r="CQ35" s="664"/>
      <c r="CR35" s="647">
        <v>1748922</v>
      </c>
      <c r="CS35" s="672"/>
      <c r="CT35" s="672"/>
      <c r="CU35" s="672"/>
      <c r="CV35" s="672"/>
      <c r="CW35" s="672"/>
      <c r="CX35" s="672"/>
      <c r="CY35" s="673"/>
      <c r="CZ35" s="652">
        <v>3</v>
      </c>
      <c r="DA35" s="684"/>
      <c r="DB35" s="684"/>
      <c r="DC35" s="686"/>
      <c r="DD35" s="656">
        <v>1488983</v>
      </c>
      <c r="DE35" s="672"/>
      <c r="DF35" s="672"/>
      <c r="DG35" s="672"/>
      <c r="DH35" s="672"/>
      <c r="DI35" s="672"/>
      <c r="DJ35" s="672"/>
      <c r="DK35" s="673"/>
      <c r="DL35" s="656">
        <v>1488983</v>
      </c>
      <c r="DM35" s="672"/>
      <c r="DN35" s="672"/>
      <c r="DO35" s="672"/>
      <c r="DP35" s="672"/>
      <c r="DQ35" s="672"/>
      <c r="DR35" s="672"/>
      <c r="DS35" s="672"/>
      <c r="DT35" s="672"/>
      <c r="DU35" s="672"/>
      <c r="DV35" s="673"/>
      <c r="DW35" s="652">
        <v>5.8</v>
      </c>
      <c r="DX35" s="684"/>
      <c r="DY35" s="684"/>
      <c r="DZ35" s="684"/>
      <c r="EA35" s="684"/>
      <c r="EB35" s="684"/>
      <c r="EC35" s="685"/>
    </row>
    <row r="36" spans="2:133" ht="11.25" customHeight="1">
      <c r="B36" s="644" t="s">
        <v>326</v>
      </c>
      <c r="C36" s="645"/>
      <c r="D36" s="645"/>
      <c r="E36" s="645"/>
      <c r="F36" s="645"/>
      <c r="G36" s="645"/>
      <c r="H36" s="645"/>
      <c r="I36" s="645"/>
      <c r="J36" s="645"/>
      <c r="K36" s="645"/>
      <c r="L36" s="645"/>
      <c r="M36" s="645"/>
      <c r="N36" s="645"/>
      <c r="O36" s="645"/>
      <c r="P36" s="645"/>
      <c r="Q36" s="646"/>
      <c r="R36" s="647">
        <v>326017</v>
      </c>
      <c r="S36" s="648"/>
      <c r="T36" s="648"/>
      <c r="U36" s="648"/>
      <c r="V36" s="648"/>
      <c r="W36" s="648"/>
      <c r="X36" s="648"/>
      <c r="Y36" s="649"/>
      <c r="Z36" s="650">
        <v>0.5</v>
      </c>
      <c r="AA36" s="650"/>
      <c r="AB36" s="650"/>
      <c r="AC36" s="650"/>
      <c r="AD36" s="651" t="s">
        <v>126</v>
      </c>
      <c r="AE36" s="651"/>
      <c r="AF36" s="651"/>
      <c r="AG36" s="651"/>
      <c r="AH36" s="651"/>
      <c r="AI36" s="651"/>
      <c r="AJ36" s="651"/>
      <c r="AK36" s="651"/>
      <c r="AL36" s="652" t="s">
        <v>126</v>
      </c>
      <c r="AM36" s="653"/>
      <c r="AN36" s="653"/>
      <c r="AO36" s="654"/>
      <c r="AP36" s="235"/>
      <c r="AQ36" s="721" t="s">
        <v>327</v>
      </c>
      <c r="AR36" s="722"/>
      <c r="AS36" s="722"/>
      <c r="AT36" s="722"/>
      <c r="AU36" s="722"/>
      <c r="AV36" s="722"/>
      <c r="AW36" s="722"/>
      <c r="AX36" s="722"/>
      <c r="AY36" s="723"/>
      <c r="AZ36" s="636">
        <v>7316478</v>
      </c>
      <c r="BA36" s="637"/>
      <c r="BB36" s="637"/>
      <c r="BC36" s="637"/>
      <c r="BD36" s="637"/>
      <c r="BE36" s="637"/>
      <c r="BF36" s="724"/>
      <c r="BG36" s="658" t="s">
        <v>328</v>
      </c>
      <c r="BH36" s="659"/>
      <c r="BI36" s="659"/>
      <c r="BJ36" s="659"/>
      <c r="BK36" s="659"/>
      <c r="BL36" s="659"/>
      <c r="BM36" s="659"/>
      <c r="BN36" s="659"/>
      <c r="BO36" s="659"/>
      <c r="BP36" s="659"/>
      <c r="BQ36" s="659"/>
      <c r="BR36" s="659"/>
      <c r="BS36" s="659"/>
      <c r="BT36" s="659"/>
      <c r="BU36" s="660"/>
      <c r="BV36" s="636">
        <v>119192</v>
      </c>
      <c r="BW36" s="637"/>
      <c r="BX36" s="637"/>
      <c r="BY36" s="637"/>
      <c r="BZ36" s="637"/>
      <c r="CA36" s="637"/>
      <c r="CB36" s="724"/>
      <c r="CD36" s="662" t="s">
        <v>329</v>
      </c>
      <c r="CE36" s="663"/>
      <c r="CF36" s="663"/>
      <c r="CG36" s="663"/>
      <c r="CH36" s="663"/>
      <c r="CI36" s="663"/>
      <c r="CJ36" s="663"/>
      <c r="CK36" s="663"/>
      <c r="CL36" s="663"/>
      <c r="CM36" s="663"/>
      <c r="CN36" s="663"/>
      <c r="CO36" s="663"/>
      <c r="CP36" s="663"/>
      <c r="CQ36" s="664"/>
      <c r="CR36" s="647">
        <v>16093389</v>
      </c>
      <c r="CS36" s="648"/>
      <c r="CT36" s="648"/>
      <c r="CU36" s="648"/>
      <c r="CV36" s="648"/>
      <c r="CW36" s="648"/>
      <c r="CX36" s="648"/>
      <c r="CY36" s="649"/>
      <c r="CZ36" s="652">
        <v>27.3</v>
      </c>
      <c r="DA36" s="684"/>
      <c r="DB36" s="684"/>
      <c r="DC36" s="686"/>
      <c r="DD36" s="656">
        <v>3581625</v>
      </c>
      <c r="DE36" s="648"/>
      <c r="DF36" s="648"/>
      <c r="DG36" s="648"/>
      <c r="DH36" s="648"/>
      <c r="DI36" s="648"/>
      <c r="DJ36" s="648"/>
      <c r="DK36" s="649"/>
      <c r="DL36" s="656">
        <v>1718079</v>
      </c>
      <c r="DM36" s="648"/>
      <c r="DN36" s="648"/>
      <c r="DO36" s="648"/>
      <c r="DP36" s="648"/>
      <c r="DQ36" s="648"/>
      <c r="DR36" s="648"/>
      <c r="DS36" s="648"/>
      <c r="DT36" s="648"/>
      <c r="DU36" s="648"/>
      <c r="DV36" s="649"/>
      <c r="DW36" s="652">
        <v>6.7</v>
      </c>
      <c r="DX36" s="684"/>
      <c r="DY36" s="684"/>
      <c r="DZ36" s="684"/>
      <c r="EA36" s="684"/>
      <c r="EB36" s="684"/>
      <c r="EC36" s="685"/>
    </row>
    <row r="37" spans="2:133" ht="11.25" customHeight="1">
      <c r="B37" s="644" t="s">
        <v>330</v>
      </c>
      <c r="C37" s="645"/>
      <c r="D37" s="645"/>
      <c r="E37" s="645"/>
      <c r="F37" s="645"/>
      <c r="G37" s="645"/>
      <c r="H37" s="645"/>
      <c r="I37" s="645"/>
      <c r="J37" s="645"/>
      <c r="K37" s="645"/>
      <c r="L37" s="645"/>
      <c r="M37" s="645"/>
      <c r="N37" s="645"/>
      <c r="O37" s="645"/>
      <c r="P37" s="645"/>
      <c r="Q37" s="646"/>
      <c r="R37" s="647">
        <v>522475</v>
      </c>
      <c r="S37" s="648"/>
      <c r="T37" s="648"/>
      <c r="U37" s="648"/>
      <c r="V37" s="648"/>
      <c r="W37" s="648"/>
      <c r="X37" s="648"/>
      <c r="Y37" s="649"/>
      <c r="Z37" s="650">
        <v>0.9</v>
      </c>
      <c r="AA37" s="650"/>
      <c r="AB37" s="650"/>
      <c r="AC37" s="650"/>
      <c r="AD37" s="651" t="s">
        <v>126</v>
      </c>
      <c r="AE37" s="651"/>
      <c r="AF37" s="651"/>
      <c r="AG37" s="651"/>
      <c r="AH37" s="651"/>
      <c r="AI37" s="651"/>
      <c r="AJ37" s="651"/>
      <c r="AK37" s="651"/>
      <c r="AL37" s="652" t="s">
        <v>126</v>
      </c>
      <c r="AM37" s="653"/>
      <c r="AN37" s="653"/>
      <c r="AO37" s="654"/>
      <c r="AQ37" s="725" t="s">
        <v>331</v>
      </c>
      <c r="AR37" s="726"/>
      <c r="AS37" s="726"/>
      <c r="AT37" s="726"/>
      <c r="AU37" s="726"/>
      <c r="AV37" s="726"/>
      <c r="AW37" s="726"/>
      <c r="AX37" s="726"/>
      <c r="AY37" s="727"/>
      <c r="AZ37" s="647">
        <v>1591880</v>
      </c>
      <c r="BA37" s="648"/>
      <c r="BB37" s="648"/>
      <c r="BC37" s="648"/>
      <c r="BD37" s="672"/>
      <c r="BE37" s="672"/>
      <c r="BF37" s="702"/>
      <c r="BG37" s="662" t="s">
        <v>332</v>
      </c>
      <c r="BH37" s="663"/>
      <c r="BI37" s="663"/>
      <c r="BJ37" s="663"/>
      <c r="BK37" s="663"/>
      <c r="BL37" s="663"/>
      <c r="BM37" s="663"/>
      <c r="BN37" s="663"/>
      <c r="BO37" s="663"/>
      <c r="BP37" s="663"/>
      <c r="BQ37" s="663"/>
      <c r="BR37" s="663"/>
      <c r="BS37" s="663"/>
      <c r="BT37" s="663"/>
      <c r="BU37" s="664"/>
      <c r="BV37" s="647">
        <v>-37816</v>
      </c>
      <c r="BW37" s="648"/>
      <c r="BX37" s="648"/>
      <c r="BY37" s="648"/>
      <c r="BZ37" s="648"/>
      <c r="CA37" s="648"/>
      <c r="CB37" s="657"/>
      <c r="CD37" s="662" t="s">
        <v>333</v>
      </c>
      <c r="CE37" s="663"/>
      <c r="CF37" s="663"/>
      <c r="CG37" s="663"/>
      <c r="CH37" s="663"/>
      <c r="CI37" s="663"/>
      <c r="CJ37" s="663"/>
      <c r="CK37" s="663"/>
      <c r="CL37" s="663"/>
      <c r="CM37" s="663"/>
      <c r="CN37" s="663"/>
      <c r="CO37" s="663"/>
      <c r="CP37" s="663"/>
      <c r="CQ37" s="664"/>
      <c r="CR37" s="647">
        <v>17101</v>
      </c>
      <c r="CS37" s="672"/>
      <c r="CT37" s="672"/>
      <c r="CU37" s="672"/>
      <c r="CV37" s="672"/>
      <c r="CW37" s="672"/>
      <c r="CX37" s="672"/>
      <c r="CY37" s="673"/>
      <c r="CZ37" s="652">
        <v>0</v>
      </c>
      <c r="DA37" s="684"/>
      <c r="DB37" s="684"/>
      <c r="DC37" s="686"/>
      <c r="DD37" s="656">
        <v>17101</v>
      </c>
      <c r="DE37" s="672"/>
      <c r="DF37" s="672"/>
      <c r="DG37" s="672"/>
      <c r="DH37" s="672"/>
      <c r="DI37" s="672"/>
      <c r="DJ37" s="672"/>
      <c r="DK37" s="673"/>
      <c r="DL37" s="656">
        <v>17101</v>
      </c>
      <c r="DM37" s="672"/>
      <c r="DN37" s="672"/>
      <c r="DO37" s="672"/>
      <c r="DP37" s="672"/>
      <c r="DQ37" s="672"/>
      <c r="DR37" s="672"/>
      <c r="DS37" s="672"/>
      <c r="DT37" s="672"/>
      <c r="DU37" s="672"/>
      <c r="DV37" s="673"/>
      <c r="DW37" s="652">
        <v>0.1</v>
      </c>
      <c r="DX37" s="684"/>
      <c r="DY37" s="684"/>
      <c r="DZ37" s="684"/>
      <c r="EA37" s="684"/>
      <c r="EB37" s="684"/>
      <c r="EC37" s="685"/>
    </row>
    <row r="38" spans="2:133" ht="11.25" customHeight="1">
      <c r="B38" s="644" t="s">
        <v>334</v>
      </c>
      <c r="C38" s="645"/>
      <c r="D38" s="645"/>
      <c r="E38" s="645"/>
      <c r="F38" s="645"/>
      <c r="G38" s="645"/>
      <c r="H38" s="645"/>
      <c r="I38" s="645"/>
      <c r="J38" s="645"/>
      <c r="K38" s="645"/>
      <c r="L38" s="645"/>
      <c r="M38" s="645"/>
      <c r="N38" s="645"/>
      <c r="O38" s="645"/>
      <c r="P38" s="645"/>
      <c r="Q38" s="646"/>
      <c r="R38" s="647">
        <v>1442478</v>
      </c>
      <c r="S38" s="648"/>
      <c r="T38" s="648"/>
      <c r="U38" s="648"/>
      <c r="V38" s="648"/>
      <c r="W38" s="648"/>
      <c r="X38" s="648"/>
      <c r="Y38" s="649"/>
      <c r="Z38" s="650">
        <v>2.4</v>
      </c>
      <c r="AA38" s="650"/>
      <c r="AB38" s="650"/>
      <c r="AC38" s="650"/>
      <c r="AD38" s="651">
        <v>37989</v>
      </c>
      <c r="AE38" s="651"/>
      <c r="AF38" s="651"/>
      <c r="AG38" s="651"/>
      <c r="AH38" s="651"/>
      <c r="AI38" s="651"/>
      <c r="AJ38" s="651"/>
      <c r="AK38" s="651"/>
      <c r="AL38" s="652">
        <v>0.2</v>
      </c>
      <c r="AM38" s="653"/>
      <c r="AN38" s="653"/>
      <c r="AO38" s="654"/>
      <c r="AQ38" s="725" t="s">
        <v>335</v>
      </c>
      <c r="AR38" s="726"/>
      <c r="AS38" s="726"/>
      <c r="AT38" s="726"/>
      <c r="AU38" s="726"/>
      <c r="AV38" s="726"/>
      <c r="AW38" s="726"/>
      <c r="AX38" s="726"/>
      <c r="AY38" s="727"/>
      <c r="AZ38" s="647">
        <v>926977</v>
      </c>
      <c r="BA38" s="648"/>
      <c r="BB38" s="648"/>
      <c r="BC38" s="648"/>
      <c r="BD38" s="672"/>
      <c r="BE38" s="672"/>
      <c r="BF38" s="702"/>
      <c r="BG38" s="662" t="s">
        <v>336</v>
      </c>
      <c r="BH38" s="663"/>
      <c r="BI38" s="663"/>
      <c r="BJ38" s="663"/>
      <c r="BK38" s="663"/>
      <c r="BL38" s="663"/>
      <c r="BM38" s="663"/>
      <c r="BN38" s="663"/>
      <c r="BO38" s="663"/>
      <c r="BP38" s="663"/>
      <c r="BQ38" s="663"/>
      <c r="BR38" s="663"/>
      <c r="BS38" s="663"/>
      <c r="BT38" s="663"/>
      <c r="BU38" s="664"/>
      <c r="BV38" s="647">
        <v>16007</v>
      </c>
      <c r="BW38" s="648"/>
      <c r="BX38" s="648"/>
      <c r="BY38" s="648"/>
      <c r="BZ38" s="648"/>
      <c r="CA38" s="648"/>
      <c r="CB38" s="657"/>
      <c r="CD38" s="662" t="s">
        <v>337</v>
      </c>
      <c r="CE38" s="663"/>
      <c r="CF38" s="663"/>
      <c r="CG38" s="663"/>
      <c r="CH38" s="663"/>
      <c r="CI38" s="663"/>
      <c r="CJ38" s="663"/>
      <c r="CK38" s="663"/>
      <c r="CL38" s="663"/>
      <c r="CM38" s="663"/>
      <c r="CN38" s="663"/>
      <c r="CO38" s="663"/>
      <c r="CP38" s="663"/>
      <c r="CQ38" s="664"/>
      <c r="CR38" s="647">
        <v>4727484</v>
      </c>
      <c r="CS38" s="648"/>
      <c r="CT38" s="648"/>
      <c r="CU38" s="648"/>
      <c r="CV38" s="648"/>
      <c r="CW38" s="648"/>
      <c r="CX38" s="648"/>
      <c r="CY38" s="649"/>
      <c r="CZ38" s="652">
        <v>8</v>
      </c>
      <c r="DA38" s="684"/>
      <c r="DB38" s="684"/>
      <c r="DC38" s="686"/>
      <c r="DD38" s="656">
        <v>3804716</v>
      </c>
      <c r="DE38" s="648"/>
      <c r="DF38" s="648"/>
      <c r="DG38" s="648"/>
      <c r="DH38" s="648"/>
      <c r="DI38" s="648"/>
      <c r="DJ38" s="648"/>
      <c r="DK38" s="649"/>
      <c r="DL38" s="656">
        <v>3466700</v>
      </c>
      <c r="DM38" s="648"/>
      <c r="DN38" s="648"/>
      <c r="DO38" s="648"/>
      <c r="DP38" s="648"/>
      <c r="DQ38" s="648"/>
      <c r="DR38" s="648"/>
      <c r="DS38" s="648"/>
      <c r="DT38" s="648"/>
      <c r="DU38" s="648"/>
      <c r="DV38" s="649"/>
      <c r="DW38" s="652">
        <v>13.5</v>
      </c>
      <c r="DX38" s="684"/>
      <c r="DY38" s="684"/>
      <c r="DZ38" s="684"/>
      <c r="EA38" s="684"/>
      <c r="EB38" s="684"/>
      <c r="EC38" s="685"/>
    </row>
    <row r="39" spans="2:133" ht="11.25" customHeight="1">
      <c r="B39" s="644" t="s">
        <v>338</v>
      </c>
      <c r="C39" s="645"/>
      <c r="D39" s="645"/>
      <c r="E39" s="645"/>
      <c r="F39" s="645"/>
      <c r="G39" s="645"/>
      <c r="H39" s="645"/>
      <c r="I39" s="645"/>
      <c r="J39" s="645"/>
      <c r="K39" s="645"/>
      <c r="L39" s="645"/>
      <c r="M39" s="645"/>
      <c r="N39" s="645"/>
      <c r="O39" s="645"/>
      <c r="P39" s="645"/>
      <c r="Q39" s="646"/>
      <c r="R39" s="647">
        <v>3260145</v>
      </c>
      <c r="S39" s="648"/>
      <c r="T39" s="648"/>
      <c r="U39" s="648"/>
      <c r="V39" s="648"/>
      <c r="W39" s="648"/>
      <c r="X39" s="648"/>
      <c r="Y39" s="649"/>
      <c r="Z39" s="650">
        <v>5.4</v>
      </c>
      <c r="AA39" s="650"/>
      <c r="AB39" s="650"/>
      <c r="AC39" s="650"/>
      <c r="AD39" s="651" t="s">
        <v>126</v>
      </c>
      <c r="AE39" s="651"/>
      <c r="AF39" s="651"/>
      <c r="AG39" s="651"/>
      <c r="AH39" s="651"/>
      <c r="AI39" s="651"/>
      <c r="AJ39" s="651"/>
      <c r="AK39" s="651"/>
      <c r="AL39" s="652" t="s">
        <v>178</v>
      </c>
      <c r="AM39" s="653"/>
      <c r="AN39" s="653"/>
      <c r="AO39" s="654"/>
      <c r="AQ39" s="725" t="s">
        <v>339</v>
      </c>
      <c r="AR39" s="726"/>
      <c r="AS39" s="726"/>
      <c r="AT39" s="726"/>
      <c r="AU39" s="726"/>
      <c r="AV39" s="726"/>
      <c r="AW39" s="726"/>
      <c r="AX39" s="726"/>
      <c r="AY39" s="727"/>
      <c r="AZ39" s="647">
        <v>66022</v>
      </c>
      <c r="BA39" s="648"/>
      <c r="BB39" s="648"/>
      <c r="BC39" s="648"/>
      <c r="BD39" s="672"/>
      <c r="BE39" s="672"/>
      <c r="BF39" s="702"/>
      <c r="BG39" s="662" t="s">
        <v>340</v>
      </c>
      <c r="BH39" s="663"/>
      <c r="BI39" s="663"/>
      <c r="BJ39" s="663"/>
      <c r="BK39" s="663"/>
      <c r="BL39" s="663"/>
      <c r="BM39" s="663"/>
      <c r="BN39" s="663"/>
      <c r="BO39" s="663"/>
      <c r="BP39" s="663"/>
      <c r="BQ39" s="663"/>
      <c r="BR39" s="663"/>
      <c r="BS39" s="663"/>
      <c r="BT39" s="663"/>
      <c r="BU39" s="664"/>
      <c r="BV39" s="647">
        <v>24338</v>
      </c>
      <c r="BW39" s="648"/>
      <c r="BX39" s="648"/>
      <c r="BY39" s="648"/>
      <c r="BZ39" s="648"/>
      <c r="CA39" s="648"/>
      <c r="CB39" s="657"/>
      <c r="CD39" s="662" t="s">
        <v>341</v>
      </c>
      <c r="CE39" s="663"/>
      <c r="CF39" s="663"/>
      <c r="CG39" s="663"/>
      <c r="CH39" s="663"/>
      <c r="CI39" s="663"/>
      <c r="CJ39" s="663"/>
      <c r="CK39" s="663"/>
      <c r="CL39" s="663"/>
      <c r="CM39" s="663"/>
      <c r="CN39" s="663"/>
      <c r="CO39" s="663"/>
      <c r="CP39" s="663"/>
      <c r="CQ39" s="664"/>
      <c r="CR39" s="647">
        <v>691606</v>
      </c>
      <c r="CS39" s="672"/>
      <c r="CT39" s="672"/>
      <c r="CU39" s="672"/>
      <c r="CV39" s="672"/>
      <c r="CW39" s="672"/>
      <c r="CX39" s="672"/>
      <c r="CY39" s="673"/>
      <c r="CZ39" s="652">
        <v>1.2</v>
      </c>
      <c r="DA39" s="684"/>
      <c r="DB39" s="684"/>
      <c r="DC39" s="686"/>
      <c r="DD39" s="656">
        <v>581551</v>
      </c>
      <c r="DE39" s="672"/>
      <c r="DF39" s="672"/>
      <c r="DG39" s="672"/>
      <c r="DH39" s="672"/>
      <c r="DI39" s="672"/>
      <c r="DJ39" s="672"/>
      <c r="DK39" s="673"/>
      <c r="DL39" s="656" t="s">
        <v>126</v>
      </c>
      <c r="DM39" s="672"/>
      <c r="DN39" s="672"/>
      <c r="DO39" s="672"/>
      <c r="DP39" s="672"/>
      <c r="DQ39" s="672"/>
      <c r="DR39" s="672"/>
      <c r="DS39" s="672"/>
      <c r="DT39" s="672"/>
      <c r="DU39" s="672"/>
      <c r="DV39" s="673"/>
      <c r="DW39" s="652" t="s">
        <v>126</v>
      </c>
      <c r="DX39" s="684"/>
      <c r="DY39" s="684"/>
      <c r="DZ39" s="684"/>
      <c r="EA39" s="684"/>
      <c r="EB39" s="684"/>
      <c r="EC39" s="685"/>
    </row>
    <row r="40" spans="2:133" ht="11.25" customHeight="1">
      <c r="B40" s="644" t="s">
        <v>342</v>
      </c>
      <c r="C40" s="645"/>
      <c r="D40" s="645"/>
      <c r="E40" s="645"/>
      <c r="F40" s="645"/>
      <c r="G40" s="645"/>
      <c r="H40" s="645"/>
      <c r="I40" s="645"/>
      <c r="J40" s="645"/>
      <c r="K40" s="645"/>
      <c r="L40" s="645"/>
      <c r="M40" s="645"/>
      <c r="N40" s="645"/>
      <c r="O40" s="645"/>
      <c r="P40" s="645"/>
      <c r="Q40" s="646"/>
      <c r="R40" s="647">
        <v>59361</v>
      </c>
      <c r="S40" s="648"/>
      <c r="T40" s="648"/>
      <c r="U40" s="648"/>
      <c r="V40" s="648"/>
      <c r="W40" s="648"/>
      <c r="X40" s="648"/>
      <c r="Y40" s="649"/>
      <c r="Z40" s="650">
        <v>0.1</v>
      </c>
      <c r="AA40" s="650"/>
      <c r="AB40" s="650"/>
      <c r="AC40" s="650"/>
      <c r="AD40" s="651" t="s">
        <v>178</v>
      </c>
      <c r="AE40" s="651"/>
      <c r="AF40" s="651"/>
      <c r="AG40" s="651"/>
      <c r="AH40" s="651"/>
      <c r="AI40" s="651"/>
      <c r="AJ40" s="651"/>
      <c r="AK40" s="651"/>
      <c r="AL40" s="652" t="s">
        <v>126</v>
      </c>
      <c r="AM40" s="653"/>
      <c r="AN40" s="653"/>
      <c r="AO40" s="654"/>
      <c r="AQ40" s="725" t="s">
        <v>343</v>
      </c>
      <c r="AR40" s="726"/>
      <c r="AS40" s="726"/>
      <c r="AT40" s="726"/>
      <c r="AU40" s="726"/>
      <c r="AV40" s="726"/>
      <c r="AW40" s="726"/>
      <c r="AX40" s="726"/>
      <c r="AY40" s="727"/>
      <c r="AZ40" s="647">
        <v>4115</v>
      </c>
      <c r="BA40" s="648"/>
      <c r="BB40" s="648"/>
      <c r="BC40" s="648"/>
      <c r="BD40" s="672"/>
      <c r="BE40" s="672"/>
      <c r="BF40" s="702"/>
      <c r="BG40" s="728" t="s">
        <v>344</v>
      </c>
      <c r="BH40" s="729"/>
      <c r="BI40" s="729"/>
      <c r="BJ40" s="729"/>
      <c r="BK40" s="729"/>
      <c r="BL40" s="236"/>
      <c r="BM40" s="663" t="s">
        <v>345</v>
      </c>
      <c r="BN40" s="663"/>
      <c r="BO40" s="663"/>
      <c r="BP40" s="663"/>
      <c r="BQ40" s="663"/>
      <c r="BR40" s="663"/>
      <c r="BS40" s="663"/>
      <c r="BT40" s="663"/>
      <c r="BU40" s="664"/>
      <c r="BV40" s="647">
        <v>80</v>
      </c>
      <c r="BW40" s="648"/>
      <c r="BX40" s="648"/>
      <c r="BY40" s="648"/>
      <c r="BZ40" s="648"/>
      <c r="CA40" s="648"/>
      <c r="CB40" s="657"/>
      <c r="CD40" s="662" t="s">
        <v>346</v>
      </c>
      <c r="CE40" s="663"/>
      <c r="CF40" s="663"/>
      <c r="CG40" s="663"/>
      <c r="CH40" s="663"/>
      <c r="CI40" s="663"/>
      <c r="CJ40" s="663"/>
      <c r="CK40" s="663"/>
      <c r="CL40" s="663"/>
      <c r="CM40" s="663"/>
      <c r="CN40" s="663"/>
      <c r="CO40" s="663"/>
      <c r="CP40" s="663"/>
      <c r="CQ40" s="664"/>
      <c r="CR40" s="647">
        <v>1607098</v>
      </c>
      <c r="CS40" s="648"/>
      <c r="CT40" s="648"/>
      <c r="CU40" s="648"/>
      <c r="CV40" s="648"/>
      <c r="CW40" s="648"/>
      <c r="CX40" s="648"/>
      <c r="CY40" s="649"/>
      <c r="CZ40" s="652">
        <v>2.7</v>
      </c>
      <c r="DA40" s="684"/>
      <c r="DB40" s="684"/>
      <c r="DC40" s="686"/>
      <c r="DD40" s="656">
        <v>568202</v>
      </c>
      <c r="DE40" s="648"/>
      <c r="DF40" s="648"/>
      <c r="DG40" s="648"/>
      <c r="DH40" s="648"/>
      <c r="DI40" s="648"/>
      <c r="DJ40" s="648"/>
      <c r="DK40" s="649"/>
      <c r="DL40" s="656" t="s">
        <v>126</v>
      </c>
      <c r="DM40" s="648"/>
      <c r="DN40" s="648"/>
      <c r="DO40" s="648"/>
      <c r="DP40" s="648"/>
      <c r="DQ40" s="648"/>
      <c r="DR40" s="648"/>
      <c r="DS40" s="648"/>
      <c r="DT40" s="648"/>
      <c r="DU40" s="648"/>
      <c r="DV40" s="649"/>
      <c r="DW40" s="652" t="s">
        <v>126</v>
      </c>
      <c r="DX40" s="684"/>
      <c r="DY40" s="684"/>
      <c r="DZ40" s="684"/>
      <c r="EA40" s="684"/>
      <c r="EB40" s="684"/>
      <c r="EC40" s="685"/>
    </row>
    <row r="41" spans="2:133" ht="11.25" customHeight="1">
      <c r="B41" s="644" t="s">
        <v>347</v>
      </c>
      <c r="C41" s="645"/>
      <c r="D41" s="645"/>
      <c r="E41" s="645"/>
      <c r="F41" s="645"/>
      <c r="G41" s="645"/>
      <c r="H41" s="645"/>
      <c r="I41" s="645"/>
      <c r="J41" s="645"/>
      <c r="K41" s="645"/>
      <c r="L41" s="645"/>
      <c r="M41" s="645"/>
      <c r="N41" s="645"/>
      <c r="O41" s="645"/>
      <c r="P41" s="645"/>
      <c r="Q41" s="646"/>
      <c r="R41" s="647">
        <v>106416</v>
      </c>
      <c r="S41" s="648"/>
      <c r="T41" s="648"/>
      <c r="U41" s="648"/>
      <c r="V41" s="648"/>
      <c r="W41" s="648"/>
      <c r="X41" s="648"/>
      <c r="Y41" s="649"/>
      <c r="Z41" s="650">
        <v>0.2</v>
      </c>
      <c r="AA41" s="650"/>
      <c r="AB41" s="650"/>
      <c r="AC41" s="650"/>
      <c r="AD41" s="651" t="s">
        <v>126</v>
      </c>
      <c r="AE41" s="651"/>
      <c r="AF41" s="651"/>
      <c r="AG41" s="651"/>
      <c r="AH41" s="651"/>
      <c r="AI41" s="651"/>
      <c r="AJ41" s="651"/>
      <c r="AK41" s="651"/>
      <c r="AL41" s="652" t="s">
        <v>126</v>
      </c>
      <c r="AM41" s="653"/>
      <c r="AN41" s="653"/>
      <c r="AO41" s="654"/>
      <c r="AQ41" s="725" t="s">
        <v>348</v>
      </c>
      <c r="AR41" s="726"/>
      <c r="AS41" s="726"/>
      <c r="AT41" s="726"/>
      <c r="AU41" s="726"/>
      <c r="AV41" s="726"/>
      <c r="AW41" s="726"/>
      <c r="AX41" s="726"/>
      <c r="AY41" s="727"/>
      <c r="AZ41" s="647">
        <v>1084743</v>
      </c>
      <c r="BA41" s="648"/>
      <c r="BB41" s="648"/>
      <c r="BC41" s="648"/>
      <c r="BD41" s="672"/>
      <c r="BE41" s="672"/>
      <c r="BF41" s="702"/>
      <c r="BG41" s="728"/>
      <c r="BH41" s="729"/>
      <c r="BI41" s="729"/>
      <c r="BJ41" s="729"/>
      <c r="BK41" s="729"/>
      <c r="BL41" s="236"/>
      <c r="BM41" s="663" t="s">
        <v>349</v>
      </c>
      <c r="BN41" s="663"/>
      <c r="BO41" s="663"/>
      <c r="BP41" s="663"/>
      <c r="BQ41" s="663"/>
      <c r="BR41" s="663"/>
      <c r="BS41" s="663"/>
      <c r="BT41" s="663"/>
      <c r="BU41" s="664"/>
      <c r="BV41" s="647">
        <v>3</v>
      </c>
      <c r="BW41" s="648"/>
      <c r="BX41" s="648"/>
      <c r="BY41" s="648"/>
      <c r="BZ41" s="648"/>
      <c r="CA41" s="648"/>
      <c r="CB41" s="657"/>
      <c r="CD41" s="662" t="s">
        <v>350</v>
      </c>
      <c r="CE41" s="663"/>
      <c r="CF41" s="663"/>
      <c r="CG41" s="663"/>
      <c r="CH41" s="663"/>
      <c r="CI41" s="663"/>
      <c r="CJ41" s="663"/>
      <c r="CK41" s="663"/>
      <c r="CL41" s="663"/>
      <c r="CM41" s="663"/>
      <c r="CN41" s="663"/>
      <c r="CO41" s="663"/>
      <c r="CP41" s="663"/>
      <c r="CQ41" s="664"/>
      <c r="CR41" s="647" t="s">
        <v>126</v>
      </c>
      <c r="CS41" s="672"/>
      <c r="CT41" s="672"/>
      <c r="CU41" s="672"/>
      <c r="CV41" s="672"/>
      <c r="CW41" s="672"/>
      <c r="CX41" s="672"/>
      <c r="CY41" s="673"/>
      <c r="CZ41" s="652" t="s">
        <v>126</v>
      </c>
      <c r="DA41" s="684"/>
      <c r="DB41" s="684"/>
      <c r="DC41" s="686"/>
      <c r="DD41" s="656" t="s">
        <v>126</v>
      </c>
      <c r="DE41" s="672"/>
      <c r="DF41" s="672"/>
      <c r="DG41" s="672"/>
      <c r="DH41" s="672"/>
      <c r="DI41" s="672"/>
      <c r="DJ41" s="672"/>
      <c r="DK41" s="673"/>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44" t="s">
        <v>351</v>
      </c>
      <c r="C42" s="645"/>
      <c r="D42" s="645"/>
      <c r="E42" s="645"/>
      <c r="F42" s="645"/>
      <c r="G42" s="645"/>
      <c r="H42" s="645"/>
      <c r="I42" s="645"/>
      <c r="J42" s="645"/>
      <c r="K42" s="645"/>
      <c r="L42" s="645"/>
      <c r="M42" s="645"/>
      <c r="N42" s="645"/>
      <c r="O42" s="645"/>
      <c r="P42" s="645"/>
      <c r="Q42" s="646"/>
      <c r="R42" s="647">
        <v>1161841</v>
      </c>
      <c r="S42" s="648"/>
      <c r="T42" s="648"/>
      <c r="U42" s="648"/>
      <c r="V42" s="648"/>
      <c r="W42" s="648"/>
      <c r="X42" s="648"/>
      <c r="Y42" s="649"/>
      <c r="Z42" s="650">
        <v>1.9</v>
      </c>
      <c r="AA42" s="650"/>
      <c r="AB42" s="650"/>
      <c r="AC42" s="650"/>
      <c r="AD42" s="651" t="s">
        <v>178</v>
      </c>
      <c r="AE42" s="651"/>
      <c r="AF42" s="651"/>
      <c r="AG42" s="651"/>
      <c r="AH42" s="651"/>
      <c r="AI42" s="651"/>
      <c r="AJ42" s="651"/>
      <c r="AK42" s="651"/>
      <c r="AL42" s="652" t="s">
        <v>178</v>
      </c>
      <c r="AM42" s="653"/>
      <c r="AN42" s="653"/>
      <c r="AO42" s="654"/>
      <c r="AQ42" s="746" t="s">
        <v>352</v>
      </c>
      <c r="AR42" s="747"/>
      <c r="AS42" s="747"/>
      <c r="AT42" s="747"/>
      <c r="AU42" s="747"/>
      <c r="AV42" s="747"/>
      <c r="AW42" s="747"/>
      <c r="AX42" s="747"/>
      <c r="AY42" s="748"/>
      <c r="AZ42" s="738">
        <v>3642741</v>
      </c>
      <c r="BA42" s="739"/>
      <c r="BB42" s="739"/>
      <c r="BC42" s="739"/>
      <c r="BD42" s="718"/>
      <c r="BE42" s="718"/>
      <c r="BF42" s="720"/>
      <c r="BG42" s="730"/>
      <c r="BH42" s="731"/>
      <c r="BI42" s="731"/>
      <c r="BJ42" s="731"/>
      <c r="BK42" s="731"/>
      <c r="BL42" s="237"/>
      <c r="BM42" s="675" t="s">
        <v>353</v>
      </c>
      <c r="BN42" s="675"/>
      <c r="BO42" s="675"/>
      <c r="BP42" s="675"/>
      <c r="BQ42" s="675"/>
      <c r="BR42" s="675"/>
      <c r="BS42" s="675"/>
      <c r="BT42" s="675"/>
      <c r="BU42" s="676"/>
      <c r="BV42" s="738">
        <v>354</v>
      </c>
      <c r="BW42" s="739"/>
      <c r="BX42" s="739"/>
      <c r="BY42" s="739"/>
      <c r="BZ42" s="739"/>
      <c r="CA42" s="739"/>
      <c r="CB42" s="745"/>
      <c r="CD42" s="644" t="s">
        <v>354</v>
      </c>
      <c r="CE42" s="645"/>
      <c r="CF42" s="645"/>
      <c r="CG42" s="645"/>
      <c r="CH42" s="645"/>
      <c r="CI42" s="645"/>
      <c r="CJ42" s="645"/>
      <c r="CK42" s="645"/>
      <c r="CL42" s="645"/>
      <c r="CM42" s="645"/>
      <c r="CN42" s="645"/>
      <c r="CO42" s="645"/>
      <c r="CP42" s="645"/>
      <c r="CQ42" s="646"/>
      <c r="CR42" s="647">
        <v>3393430</v>
      </c>
      <c r="CS42" s="648"/>
      <c r="CT42" s="648"/>
      <c r="CU42" s="648"/>
      <c r="CV42" s="648"/>
      <c r="CW42" s="648"/>
      <c r="CX42" s="648"/>
      <c r="CY42" s="649"/>
      <c r="CZ42" s="652">
        <v>5.8</v>
      </c>
      <c r="DA42" s="653"/>
      <c r="DB42" s="653"/>
      <c r="DC42" s="665"/>
      <c r="DD42" s="656">
        <v>477904</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43" s="688" t="s">
        <v>355</v>
      </c>
      <c r="C43" s="689"/>
      <c r="D43" s="689"/>
      <c r="E43" s="689"/>
      <c r="F43" s="689"/>
      <c r="G43" s="689"/>
      <c r="H43" s="689"/>
      <c r="I43" s="689"/>
      <c r="J43" s="689"/>
      <c r="K43" s="689"/>
      <c r="L43" s="689"/>
      <c r="M43" s="689"/>
      <c r="N43" s="689"/>
      <c r="O43" s="689"/>
      <c r="P43" s="689"/>
      <c r="Q43" s="690"/>
      <c r="R43" s="738">
        <v>60052016</v>
      </c>
      <c r="S43" s="739"/>
      <c r="T43" s="739"/>
      <c r="U43" s="739"/>
      <c r="V43" s="739"/>
      <c r="W43" s="739"/>
      <c r="X43" s="739"/>
      <c r="Y43" s="740"/>
      <c r="Z43" s="741">
        <v>100</v>
      </c>
      <c r="AA43" s="741"/>
      <c r="AB43" s="741"/>
      <c r="AC43" s="741"/>
      <c r="AD43" s="742">
        <v>24337351</v>
      </c>
      <c r="AE43" s="742"/>
      <c r="AF43" s="742"/>
      <c r="AG43" s="742"/>
      <c r="AH43" s="742"/>
      <c r="AI43" s="742"/>
      <c r="AJ43" s="742"/>
      <c r="AK43" s="742"/>
      <c r="AL43" s="743">
        <v>100</v>
      </c>
      <c r="AM43" s="719"/>
      <c r="AN43" s="719"/>
      <c r="AO43" s="744"/>
      <c r="BV43" s="238"/>
      <c r="BW43" s="238"/>
      <c r="BX43" s="238"/>
      <c r="BY43" s="238"/>
      <c r="BZ43" s="238"/>
      <c r="CA43" s="238"/>
      <c r="CB43" s="238"/>
      <c r="CD43" s="644" t="s">
        <v>356</v>
      </c>
      <c r="CE43" s="645"/>
      <c r="CF43" s="645"/>
      <c r="CG43" s="645"/>
      <c r="CH43" s="645"/>
      <c r="CI43" s="645"/>
      <c r="CJ43" s="645"/>
      <c r="CK43" s="645"/>
      <c r="CL43" s="645"/>
      <c r="CM43" s="645"/>
      <c r="CN43" s="645"/>
      <c r="CO43" s="645"/>
      <c r="CP43" s="645"/>
      <c r="CQ43" s="646"/>
      <c r="CR43" s="647">
        <v>84000</v>
      </c>
      <c r="CS43" s="672"/>
      <c r="CT43" s="672"/>
      <c r="CU43" s="672"/>
      <c r="CV43" s="672"/>
      <c r="CW43" s="672"/>
      <c r="CX43" s="672"/>
      <c r="CY43" s="673"/>
      <c r="CZ43" s="652">
        <v>0.1</v>
      </c>
      <c r="DA43" s="684"/>
      <c r="DB43" s="684"/>
      <c r="DC43" s="686"/>
      <c r="DD43" s="656">
        <v>84000</v>
      </c>
      <c r="DE43" s="672"/>
      <c r="DF43" s="672"/>
      <c r="DG43" s="672"/>
      <c r="DH43" s="672"/>
      <c r="DI43" s="672"/>
      <c r="DJ43" s="672"/>
      <c r="DK43" s="673"/>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304</v>
      </c>
      <c r="CE44" s="760"/>
      <c r="CF44" s="644" t="s">
        <v>357</v>
      </c>
      <c r="CG44" s="645"/>
      <c r="CH44" s="645"/>
      <c r="CI44" s="645"/>
      <c r="CJ44" s="645"/>
      <c r="CK44" s="645"/>
      <c r="CL44" s="645"/>
      <c r="CM44" s="645"/>
      <c r="CN44" s="645"/>
      <c r="CO44" s="645"/>
      <c r="CP44" s="645"/>
      <c r="CQ44" s="646"/>
      <c r="CR44" s="647">
        <v>3393430</v>
      </c>
      <c r="CS44" s="648"/>
      <c r="CT44" s="648"/>
      <c r="CU44" s="648"/>
      <c r="CV44" s="648"/>
      <c r="CW44" s="648"/>
      <c r="CX44" s="648"/>
      <c r="CY44" s="649"/>
      <c r="CZ44" s="652">
        <v>5.8</v>
      </c>
      <c r="DA44" s="653"/>
      <c r="DB44" s="653"/>
      <c r="DC44" s="665"/>
      <c r="DD44" s="656">
        <v>477904</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359</v>
      </c>
      <c r="CG45" s="645"/>
      <c r="CH45" s="645"/>
      <c r="CI45" s="645"/>
      <c r="CJ45" s="645"/>
      <c r="CK45" s="645"/>
      <c r="CL45" s="645"/>
      <c r="CM45" s="645"/>
      <c r="CN45" s="645"/>
      <c r="CO45" s="645"/>
      <c r="CP45" s="645"/>
      <c r="CQ45" s="646"/>
      <c r="CR45" s="647">
        <v>1855037</v>
      </c>
      <c r="CS45" s="672"/>
      <c r="CT45" s="672"/>
      <c r="CU45" s="672"/>
      <c r="CV45" s="672"/>
      <c r="CW45" s="672"/>
      <c r="CX45" s="672"/>
      <c r="CY45" s="673"/>
      <c r="CZ45" s="652">
        <v>3.1</v>
      </c>
      <c r="DA45" s="684"/>
      <c r="DB45" s="684"/>
      <c r="DC45" s="686"/>
      <c r="DD45" s="656">
        <v>41255</v>
      </c>
      <c r="DE45" s="672"/>
      <c r="DF45" s="672"/>
      <c r="DG45" s="672"/>
      <c r="DH45" s="672"/>
      <c r="DI45" s="672"/>
      <c r="DJ45" s="672"/>
      <c r="DK45" s="673"/>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361</v>
      </c>
      <c r="CG46" s="645"/>
      <c r="CH46" s="645"/>
      <c r="CI46" s="645"/>
      <c r="CJ46" s="645"/>
      <c r="CK46" s="645"/>
      <c r="CL46" s="645"/>
      <c r="CM46" s="645"/>
      <c r="CN46" s="645"/>
      <c r="CO46" s="645"/>
      <c r="CP46" s="645"/>
      <c r="CQ46" s="646"/>
      <c r="CR46" s="647">
        <v>1446882</v>
      </c>
      <c r="CS46" s="648"/>
      <c r="CT46" s="648"/>
      <c r="CU46" s="648"/>
      <c r="CV46" s="648"/>
      <c r="CW46" s="648"/>
      <c r="CX46" s="648"/>
      <c r="CY46" s="649"/>
      <c r="CZ46" s="652">
        <v>2.5</v>
      </c>
      <c r="DA46" s="653"/>
      <c r="DB46" s="653"/>
      <c r="DC46" s="665"/>
      <c r="DD46" s="656">
        <v>423138</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363</v>
      </c>
      <c r="CG47" s="645"/>
      <c r="CH47" s="645"/>
      <c r="CI47" s="645"/>
      <c r="CJ47" s="645"/>
      <c r="CK47" s="645"/>
      <c r="CL47" s="645"/>
      <c r="CM47" s="645"/>
      <c r="CN47" s="645"/>
      <c r="CO47" s="645"/>
      <c r="CP47" s="645"/>
      <c r="CQ47" s="646"/>
      <c r="CR47" s="647" t="s">
        <v>126</v>
      </c>
      <c r="CS47" s="672"/>
      <c r="CT47" s="672"/>
      <c r="CU47" s="672"/>
      <c r="CV47" s="672"/>
      <c r="CW47" s="672"/>
      <c r="CX47" s="672"/>
      <c r="CY47" s="673"/>
      <c r="CZ47" s="652" t="s">
        <v>126</v>
      </c>
      <c r="DA47" s="684"/>
      <c r="DB47" s="684"/>
      <c r="DC47" s="686"/>
      <c r="DD47" s="656" t="s">
        <v>126</v>
      </c>
      <c r="DE47" s="672"/>
      <c r="DF47" s="672"/>
      <c r="DG47" s="672"/>
      <c r="DH47" s="672"/>
      <c r="DI47" s="672"/>
      <c r="DJ47" s="672"/>
      <c r="DK47" s="673"/>
      <c r="DL47" s="732"/>
      <c r="DM47" s="733"/>
      <c r="DN47" s="733"/>
      <c r="DO47" s="733"/>
      <c r="DP47" s="733"/>
      <c r="DQ47" s="733"/>
      <c r="DR47" s="733"/>
      <c r="DS47" s="733"/>
      <c r="DT47" s="733"/>
      <c r="DU47" s="733"/>
      <c r="DV47" s="734"/>
      <c r="DW47" s="735"/>
      <c r="DX47" s="736"/>
      <c r="DY47" s="736"/>
      <c r="DZ47" s="736"/>
      <c r="EA47" s="736"/>
      <c r="EB47" s="736"/>
      <c r="EC47" s="737"/>
    </row>
    <row r="48" spans="2:133" ht="10.8">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364</v>
      </c>
      <c r="CG48" s="645"/>
      <c r="CH48" s="645"/>
      <c r="CI48" s="645"/>
      <c r="CJ48" s="645"/>
      <c r="CK48" s="645"/>
      <c r="CL48" s="645"/>
      <c r="CM48" s="645"/>
      <c r="CN48" s="645"/>
      <c r="CO48" s="645"/>
      <c r="CP48" s="645"/>
      <c r="CQ48" s="646"/>
      <c r="CR48" s="647" t="s">
        <v>126</v>
      </c>
      <c r="CS48" s="648"/>
      <c r="CT48" s="648"/>
      <c r="CU48" s="648"/>
      <c r="CV48" s="648"/>
      <c r="CW48" s="648"/>
      <c r="CX48" s="648"/>
      <c r="CY48" s="649"/>
      <c r="CZ48" s="652" t="s">
        <v>126</v>
      </c>
      <c r="DA48" s="653"/>
      <c r="DB48" s="653"/>
      <c r="DC48" s="665"/>
      <c r="DD48" s="656" t="s">
        <v>126</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365</v>
      </c>
      <c r="CE49" s="689"/>
      <c r="CF49" s="689"/>
      <c r="CG49" s="689"/>
      <c r="CH49" s="689"/>
      <c r="CI49" s="689"/>
      <c r="CJ49" s="689"/>
      <c r="CK49" s="689"/>
      <c r="CL49" s="689"/>
      <c r="CM49" s="689"/>
      <c r="CN49" s="689"/>
      <c r="CO49" s="689"/>
      <c r="CP49" s="689"/>
      <c r="CQ49" s="690"/>
      <c r="CR49" s="738">
        <v>58982728</v>
      </c>
      <c r="CS49" s="718"/>
      <c r="CT49" s="718"/>
      <c r="CU49" s="718"/>
      <c r="CV49" s="718"/>
      <c r="CW49" s="718"/>
      <c r="CX49" s="718"/>
      <c r="CY49" s="749"/>
      <c r="CZ49" s="743">
        <v>100</v>
      </c>
      <c r="DA49" s="750"/>
      <c r="DB49" s="750"/>
      <c r="DC49" s="751"/>
      <c r="DD49" s="752">
        <v>28657768</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HR4eZdFdsecC2gyAMzSwvdnFANGRx/fZ/WOmFyFASHBnU4g+/82ChoiB1bch9nobUijtNOvixjMdaJ2O85NCcA==" saltValue="FDok5pc8TWvrtgvd4Hs4P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EA133" sqref="EA133"/>
    </sheetView>
  </sheetViews>
  <sheetFormatPr defaultColWidth="0" defaultRowHeight="13.2" zeroHeight="1"/>
  <cols>
    <col min="1" max="130" width="2.77734375" style="291" customWidth="1"/>
    <col min="131" max="131" width="1.6640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367</v>
      </c>
      <c r="DK2" s="795"/>
      <c r="DL2" s="795"/>
      <c r="DM2" s="795"/>
      <c r="DN2" s="795"/>
      <c r="DO2" s="796"/>
      <c r="DP2" s="251"/>
      <c r="DQ2" s="794" t="s">
        <v>368</v>
      </c>
      <c r="DR2" s="795"/>
      <c r="DS2" s="795"/>
      <c r="DT2" s="795"/>
      <c r="DU2" s="795"/>
      <c r="DV2" s="795"/>
      <c r="DW2" s="795"/>
      <c r="DX2" s="795"/>
      <c r="DY2" s="795"/>
      <c r="DZ2" s="796"/>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797" t="s">
        <v>369</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788" t="s">
        <v>371</v>
      </c>
      <c r="B5" s="789"/>
      <c r="C5" s="789"/>
      <c r="D5" s="789"/>
      <c r="E5" s="789"/>
      <c r="F5" s="789"/>
      <c r="G5" s="789"/>
      <c r="H5" s="789"/>
      <c r="I5" s="789"/>
      <c r="J5" s="789"/>
      <c r="K5" s="789"/>
      <c r="L5" s="789"/>
      <c r="M5" s="789"/>
      <c r="N5" s="789"/>
      <c r="O5" s="789"/>
      <c r="P5" s="790"/>
      <c r="Q5" s="765" t="s">
        <v>372</v>
      </c>
      <c r="R5" s="766"/>
      <c r="S5" s="766"/>
      <c r="T5" s="766"/>
      <c r="U5" s="767"/>
      <c r="V5" s="765" t="s">
        <v>373</v>
      </c>
      <c r="W5" s="766"/>
      <c r="X5" s="766"/>
      <c r="Y5" s="766"/>
      <c r="Z5" s="767"/>
      <c r="AA5" s="765" t="s">
        <v>374</v>
      </c>
      <c r="AB5" s="766"/>
      <c r="AC5" s="766"/>
      <c r="AD5" s="766"/>
      <c r="AE5" s="766"/>
      <c r="AF5" s="798" t="s">
        <v>375</v>
      </c>
      <c r="AG5" s="766"/>
      <c r="AH5" s="766"/>
      <c r="AI5" s="766"/>
      <c r="AJ5" s="777"/>
      <c r="AK5" s="766" t="s">
        <v>376</v>
      </c>
      <c r="AL5" s="766"/>
      <c r="AM5" s="766"/>
      <c r="AN5" s="766"/>
      <c r="AO5" s="767"/>
      <c r="AP5" s="765" t="s">
        <v>377</v>
      </c>
      <c r="AQ5" s="766"/>
      <c r="AR5" s="766"/>
      <c r="AS5" s="766"/>
      <c r="AT5" s="767"/>
      <c r="AU5" s="765" t="s">
        <v>378</v>
      </c>
      <c r="AV5" s="766"/>
      <c r="AW5" s="766"/>
      <c r="AX5" s="766"/>
      <c r="AY5" s="777"/>
      <c r="AZ5" s="258"/>
      <c r="BA5" s="258"/>
      <c r="BB5" s="258"/>
      <c r="BC5" s="258"/>
      <c r="BD5" s="258"/>
      <c r="BE5" s="259"/>
      <c r="BF5" s="259"/>
      <c r="BG5" s="259"/>
      <c r="BH5" s="259"/>
      <c r="BI5" s="259"/>
      <c r="BJ5" s="259"/>
      <c r="BK5" s="259"/>
      <c r="BL5" s="259"/>
      <c r="BM5" s="259"/>
      <c r="BN5" s="259"/>
      <c r="BO5" s="259"/>
      <c r="BP5" s="259"/>
      <c r="BQ5" s="788" t="s">
        <v>379</v>
      </c>
      <c r="BR5" s="789"/>
      <c r="BS5" s="789"/>
      <c r="BT5" s="789"/>
      <c r="BU5" s="789"/>
      <c r="BV5" s="789"/>
      <c r="BW5" s="789"/>
      <c r="BX5" s="789"/>
      <c r="BY5" s="789"/>
      <c r="BZ5" s="789"/>
      <c r="CA5" s="789"/>
      <c r="CB5" s="789"/>
      <c r="CC5" s="789"/>
      <c r="CD5" s="789"/>
      <c r="CE5" s="789"/>
      <c r="CF5" s="789"/>
      <c r="CG5" s="790"/>
      <c r="CH5" s="765" t="s">
        <v>380</v>
      </c>
      <c r="CI5" s="766"/>
      <c r="CJ5" s="766"/>
      <c r="CK5" s="766"/>
      <c r="CL5" s="767"/>
      <c r="CM5" s="765" t="s">
        <v>381</v>
      </c>
      <c r="CN5" s="766"/>
      <c r="CO5" s="766"/>
      <c r="CP5" s="766"/>
      <c r="CQ5" s="767"/>
      <c r="CR5" s="765" t="s">
        <v>382</v>
      </c>
      <c r="CS5" s="766"/>
      <c r="CT5" s="766"/>
      <c r="CU5" s="766"/>
      <c r="CV5" s="767"/>
      <c r="CW5" s="765" t="s">
        <v>383</v>
      </c>
      <c r="CX5" s="766"/>
      <c r="CY5" s="766"/>
      <c r="CZ5" s="766"/>
      <c r="DA5" s="767"/>
      <c r="DB5" s="765" t="s">
        <v>384</v>
      </c>
      <c r="DC5" s="766"/>
      <c r="DD5" s="766"/>
      <c r="DE5" s="766"/>
      <c r="DF5" s="767"/>
      <c r="DG5" s="771" t="s">
        <v>385</v>
      </c>
      <c r="DH5" s="772"/>
      <c r="DI5" s="772"/>
      <c r="DJ5" s="772"/>
      <c r="DK5" s="773"/>
      <c r="DL5" s="771" t="s">
        <v>386</v>
      </c>
      <c r="DM5" s="772"/>
      <c r="DN5" s="772"/>
      <c r="DO5" s="772"/>
      <c r="DP5" s="773"/>
      <c r="DQ5" s="765" t="s">
        <v>387</v>
      </c>
      <c r="DR5" s="766"/>
      <c r="DS5" s="766"/>
      <c r="DT5" s="766"/>
      <c r="DU5" s="767"/>
      <c r="DV5" s="765" t="s">
        <v>378</v>
      </c>
      <c r="DW5" s="766"/>
      <c r="DX5" s="766"/>
      <c r="DY5" s="766"/>
      <c r="DZ5" s="777"/>
      <c r="EA5" s="256"/>
    </row>
    <row r="6" spans="1:131" s="257" customFormat="1" ht="26.25" customHeight="1" thickBot="1">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c r="A7" s="260">
        <v>1</v>
      </c>
      <c r="B7" s="779" t="s">
        <v>388</v>
      </c>
      <c r="C7" s="780"/>
      <c r="D7" s="780"/>
      <c r="E7" s="780"/>
      <c r="F7" s="780"/>
      <c r="G7" s="780"/>
      <c r="H7" s="780"/>
      <c r="I7" s="780"/>
      <c r="J7" s="780"/>
      <c r="K7" s="780"/>
      <c r="L7" s="780"/>
      <c r="M7" s="780"/>
      <c r="N7" s="780"/>
      <c r="O7" s="780"/>
      <c r="P7" s="781"/>
      <c r="Q7" s="782">
        <v>60049</v>
      </c>
      <c r="R7" s="783"/>
      <c r="S7" s="783"/>
      <c r="T7" s="783"/>
      <c r="U7" s="783"/>
      <c r="V7" s="783">
        <v>59981</v>
      </c>
      <c r="W7" s="783"/>
      <c r="X7" s="783"/>
      <c r="Y7" s="783"/>
      <c r="Z7" s="783"/>
      <c r="AA7" s="783">
        <v>1068</v>
      </c>
      <c r="AB7" s="783"/>
      <c r="AC7" s="783"/>
      <c r="AD7" s="783"/>
      <c r="AE7" s="784"/>
      <c r="AF7" s="785">
        <v>995</v>
      </c>
      <c r="AG7" s="786"/>
      <c r="AH7" s="786"/>
      <c r="AI7" s="786"/>
      <c r="AJ7" s="787"/>
      <c r="AK7" s="822">
        <v>326</v>
      </c>
      <c r="AL7" s="823"/>
      <c r="AM7" s="823"/>
      <c r="AN7" s="823"/>
      <c r="AO7" s="823"/>
      <c r="AP7" s="823">
        <v>37875</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581</v>
      </c>
      <c r="BT7" s="827"/>
      <c r="BU7" s="827"/>
      <c r="BV7" s="827"/>
      <c r="BW7" s="827"/>
      <c r="BX7" s="827"/>
      <c r="BY7" s="827"/>
      <c r="BZ7" s="827"/>
      <c r="CA7" s="827"/>
      <c r="CB7" s="827"/>
      <c r="CC7" s="827"/>
      <c r="CD7" s="827"/>
      <c r="CE7" s="827"/>
      <c r="CF7" s="827"/>
      <c r="CG7" s="828"/>
      <c r="CH7" s="819">
        <v>2</v>
      </c>
      <c r="CI7" s="820"/>
      <c r="CJ7" s="820"/>
      <c r="CK7" s="820"/>
      <c r="CL7" s="821"/>
      <c r="CM7" s="819">
        <v>110</v>
      </c>
      <c r="CN7" s="820"/>
      <c r="CO7" s="820"/>
      <c r="CP7" s="820"/>
      <c r="CQ7" s="821"/>
      <c r="CR7" s="819">
        <v>50</v>
      </c>
      <c r="CS7" s="820"/>
      <c r="CT7" s="820"/>
      <c r="CU7" s="820"/>
      <c r="CV7" s="821"/>
      <c r="CW7" s="819" t="s">
        <v>587</v>
      </c>
      <c r="CX7" s="820"/>
      <c r="CY7" s="820"/>
      <c r="CZ7" s="820"/>
      <c r="DA7" s="821"/>
      <c r="DB7" s="819" t="s">
        <v>586</v>
      </c>
      <c r="DC7" s="820"/>
      <c r="DD7" s="820"/>
      <c r="DE7" s="820"/>
      <c r="DF7" s="821"/>
      <c r="DG7" s="819" t="s">
        <v>586</v>
      </c>
      <c r="DH7" s="820"/>
      <c r="DI7" s="820"/>
      <c r="DJ7" s="820"/>
      <c r="DK7" s="821"/>
      <c r="DL7" s="819" t="s">
        <v>586</v>
      </c>
      <c r="DM7" s="820"/>
      <c r="DN7" s="820"/>
      <c r="DO7" s="820"/>
      <c r="DP7" s="821"/>
      <c r="DQ7" s="819" t="s">
        <v>586</v>
      </c>
      <c r="DR7" s="820"/>
      <c r="DS7" s="820"/>
      <c r="DT7" s="820"/>
      <c r="DU7" s="821"/>
      <c r="DV7" s="800"/>
      <c r="DW7" s="801"/>
      <c r="DX7" s="801"/>
      <c r="DY7" s="801"/>
      <c r="DZ7" s="802"/>
      <c r="EA7" s="256"/>
    </row>
    <row r="8" spans="1:131" s="257" customFormat="1" ht="26.25" customHeight="1">
      <c r="A8" s="263">
        <v>2</v>
      </c>
      <c r="B8" s="803" t="s">
        <v>389</v>
      </c>
      <c r="C8" s="804"/>
      <c r="D8" s="804"/>
      <c r="E8" s="804"/>
      <c r="F8" s="804"/>
      <c r="G8" s="804"/>
      <c r="H8" s="804"/>
      <c r="I8" s="804"/>
      <c r="J8" s="804"/>
      <c r="K8" s="804"/>
      <c r="L8" s="804"/>
      <c r="M8" s="804"/>
      <c r="N8" s="804"/>
      <c r="O8" s="804"/>
      <c r="P8" s="805"/>
      <c r="Q8" s="806">
        <v>123</v>
      </c>
      <c r="R8" s="807"/>
      <c r="S8" s="807"/>
      <c r="T8" s="807"/>
      <c r="U8" s="807"/>
      <c r="V8" s="807">
        <v>122</v>
      </c>
      <c r="W8" s="807"/>
      <c r="X8" s="807"/>
      <c r="Y8" s="807"/>
      <c r="Z8" s="807"/>
      <c r="AA8" s="807">
        <v>1</v>
      </c>
      <c r="AB8" s="807"/>
      <c r="AC8" s="807"/>
      <c r="AD8" s="807"/>
      <c r="AE8" s="808"/>
      <c r="AF8" s="809">
        <v>1</v>
      </c>
      <c r="AG8" s="810"/>
      <c r="AH8" s="810"/>
      <c r="AI8" s="810"/>
      <c r="AJ8" s="811"/>
      <c r="AK8" s="812">
        <v>121</v>
      </c>
      <c r="AL8" s="813"/>
      <c r="AM8" s="813"/>
      <c r="AN8" s="813"/>
      <c r="AO8" s="813"/>
      <c r="AP8" s="813" t="s">
        <v>580</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582</v>
      </c>
      <c r="BT8" s="817"/>
      <c r="BU8" s="817"/>
      <c r="BV8" s="817"/>
      <c r="BW8" s="817"/>
      <c r="BX8" s="817"/>
      <c r="BY8" s="817"/>
      <c r="BZ8" s="817"/>
      <c r="CA8" s="817"/>
      <c r="CB8" s="817"/>
      <c r="CC8" s="817"/>
      <c r="CD8" s="817"/>
      <c r="CE8" s="817"/>
      <c r="CF8" s="817"/>
      <c r="CG8" s="818"/>
      <c r="CH8" s="829">
        <v>2</v>
      </c>
      <c r="CI8" s="830"/>
      <c r="CJ8" s="830"/>
      <c r="CK8" s="830"/>
      <c r="CL8" s="831"/>
      <c r="CM8" s="829">
        <v>80</v>
      </c>
      <c r="CN8" s="830"/>
      <c r="CO8" s="830"/>
      <c r="CP8" s="830"/>
      <c r="CQ8" s="831"/>
      <c r="CR8" s="829">
        <v>15</v>
      </c>
      <c r="CS8" s="830"/>
      <c r="CT8" s="830"/>
      <c r="CU8" s="830"/>
      <c r="CV8" s="831"/>
      <c r="CW8" s="829">
        <v>43</v>
      </c>
      <c r="CX8" s="830"/>
      <c r="CY8" s="830"/>
      <c r="CZ8" s="830"/>
      <c r="DA8" s="831"/>
      <c r="DB8" s="829" t="s">
        <v>588</v>
      </c>
      <c r="DC8" s="830"/>
      <c r="DD8" s="830"/>
      <c r="DE8" s="830"/>
      <c r="DF8" s="831"/>
      <c r="DG8" s="829" t="s">
        <v>586</v>
      </c>
      <c r="DH8" s="830"/>
      <c r="DI8" s="830"/>
      <c r="DJ8" s="830"/>
      <c r="DK8" s="831"/>
      <c r="DL8" s="829" t="s">
        <v>586</v>
      </c>
      <c r="DM8" s="830"/>
      <c r="DN8" s="830"/>
      <c r="DO8" s="830"/>
      <c r="DP8" s="831"/>
      <c r="DQ8" s="829" t="s">
        <v>586</v>
      </c>
      <c r="DR8" s="830"/>
      <c r="DS8" s="830"/>
      <c r="DT8" s="830"/>
      <c r="DU8" s="831"/>
      <c r="DV8" s="832"/>
      <c r="DW8" s="833"/>
      <c r="DX8" s="833"/>
      <c r="DY8" s="833"/>
      <c r="DZ8" s="834"/>
      <c r="EA8" s="256"/>
    </row>
    <row r="9" spans="1:131" s="257" customFormat="1" ht="26.25" customHeight="1">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583</v>
      </c>
      <c r="BT9" s="817"/>
      <c r="BU9" s="817"/>
      <c r="BV9" s="817"/>
      <c r="BW9" s="817"/>
      <c r="BX9" s="817"/>
      <c r="BY9" s="817"/>
      <c r="BZ9" s="817"/>
      <c r="CA9" s="817"/>
      <c r="CB9" s="817"/>
      <c r="CC9" s="817"/>
      <c r="CD9" s="817"/>
      <c r="CE9" s="817"/>
      <c r="CF9" s="817"/>
      <c r="CG9" s="818"/>
      <c r="CH9" s="829">
        <v>3</v>
      </c>
      <c r="CI9" s="830"/>
      <c r="CJ9" s="830"/>
      <c r="CK9" s="830"/>
      <c r="CL9" s="831"/>
      <c r="CM9" s="829">
        <v>115</v>
      </c>
      <c r="CN9" s="830"/>
      <c r="CO9" s="830"/>
      <c r="CP9" s="830"/>
      <c r="CQ9" s="831"/>
      <c r="CR9" s="829">
        <v>22</v>
      </c>
      <c r="CS9" s="830"/>
      <c r="CT9" s="830"/>
      <c r="CU9" s="830"/>
      <c r="CV9" s="831"/>
      <c r="CW9" s="829" t="s">
        <v>586</v>
      </c>
      <c r="CX9" s="830"/>
      <c r="CY9" s="830"/>
      <c r="CZ9" s="830"/>
      <c r="DA9" s="831"/>
      <c r="DB9" s="829" t="s">
        <v>586</v>
      </c>
      <c r="DC9" s="830"/>
      <c r="DD9" s="830"/>
      <c r="DE9" s="830"/>
      <c r="DF9" s="831"/>
      <c r="DG9" s="829" t="s">
        <v>586</v>
      </c>
      <c r="DH9" s="830"/>
      <c r="DI9" s="830"/>
      <c r="DJ9" s="830"/>
      <c r="DK9" s="831"/>
      <c r="DL9" s="829" t="s">
        <v>586</v>
      </c>
      <c r="DM9" s="830"/>
      <c r="DN9" s="830"/>
      <c r="DO9" s="830"/>
      <c r="DP9" s="831"/>
      <c r="DQ9" s="829" t="s">
        <v>589</v>
      </c>
      <c r="DR9" s="830"/>
      <c r="DS9" s="830"/>
      <c r="DT9" s="830"/>
      <c r="DU9" s="831"/>
      <c r="DV9" s="832"/>
      <c r="DW9" s="833"/>
      <c r="DX9" s="833"/>
      <c r="DY9" s="833"/>
      <c r="DZ9" s="834"/>
      <c r="EA9" s="256"/>
    </row>
    <row r="10" spans="1:131" s="257" customFormat="1" ht="26.25" customHeight="1">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390</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c r="A23" s="266" t="s">
        <v>391</v>
      </c>
      <c r="B23" s="838" t="s">
        <v>392</v>
      </c>
      <c r="C23" s="839"/>
      <c r="D23" s="839"/>
      <c r="E23" s="839"/>
      <c r="F23" s="839"/>
      <c r="G23" s="839"/>
      <c r="H23" s="839"/>
      <c r="I23" s="839"/>
      <c r="J23" s="839"/>
      <c r="K23" s="839"/>
      <c r="L23" s="839"/>
      <c r="M23" s="839"/>
      <c r="N23" s="839"/>
      <c r="O23" s="839"/>
      <c r="P23" s="840"/>
      <c r="Q23" s="841">
        <v>60052</v>
      </c>
      <c r="R23" s="842"/>
      <c r="S23" s="842"/>
      <c r="T23" s="842"/>
      <c r="U23" s="842"/>
      <c r="V23" s="842">
        <v>58983</v>
      </c>
      <c r="W23" s="842"/>
      <c r="X23" s="842"/>
      <c r="Y23" s="842"/>
      <c r="Z23" s="842"/>
      <c r="AA23" s="842">
        <v>1069</v>
      </c>
      <c r="AB23" s="842"/>
      <c r="AC23" s="842"/>
      <c r="AD23" s="842"/>
      <c r="AE23" s="843"/>
      <c r="AF23" s="844">
        <v>995</v>
      </c>
      <c r="AG23" s="842"/>
      <c r="AH23" s="842"/>
      <c r="AI23" s="842"/>
      <c r="AJ23" s="845"/>
      <c r="AK23" s="846"/>
      <c r="AL23" s="847"/>
      <c r="AM23" s="847"/>
      <c r="AN23" s="847"/>
      <c r="AO23" s="847"/>
      <c r="AP23" s="842">
        <v>37875</v>
      </c>
      <c r="AQ23" s="842"/>
      <c r="AR23" s="842"/>
      <c r="AS23" s="842"/>
      <c r="AT23" s="842"/>
      <c r="AU23" s="848"/>
      <c r="AV23" s="848"/>
      <c r="AW23" s="848"/>
      <c r="AX23" s="848"/>
      <c r="AY23" s="849"/>
      <c r="AZ23" s="857" t="s">
        <v>393</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c r="A24" s="856" t="s">
        <v>394</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c r="A25" s="797" t="s">
        <v>395</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c r="A26" s="788" t="s">
        <v>371</v>
      </c>
      <c r="B26" s="789"/>
      <c r="C26" s="789"/>
      <c r="D26" s="789"/>
      <c r="E26" s="789"/>
      <c r="F26" s="789"/>
      <c r="G26" s="789"/>
      <c r="H26" s="789"/>
      <c r="I26" s="789"/>
      <c r="J26" s="789"/>
      <c r="K26" s="789"/>
      <c r="L26" s="789"/>
      <c r="M26" s="789"/>
      <c r="N26" s="789"/>
      <c r="O26" s="789"/>
      <c r="P26" s="790"/>
      <c r="Q26" s="765" t="s">
        <v>396</v>
      </c>
      <c r="R26" s="766"/>
      <c r="S26" s="766"/>
      <c r="T26" s="766"/>
      <c r="U26" s="767"/>
      <c r="V26" s="765" t="s">
        <v>397</v>
      </c>
      <c r="W26" s="766"/>
      <c r="X26" s="766"/>
      <c r="Y26" s="766"/>
      <c r="Z26" s="767"/>
      <c r="AA26" s="765" t="s">
        <v>398</v>
      </c>
      <c r="AB26" s="766"/>
      <c r="AC26" s="766"/>
      <c r="AD26" s="766"/>
      <c r="AE26" s="766"/>
      <c r="AF26" s="860" t="s">
        <v>399</v>
      </c>
      <c r="AG26" s="861"/>
      <c r="AH26" s="861"/>
      <c r="AI26" s="861"/>
      <c r="AJ26" s="862"/>
      <c r="AK26" s="766" t="s">
        <v>400</v>
      </c>
      <c r="AL26" s="766"/>
      <c r="AM26" s="766"/>
      <c r="AN26" s="766"/>
      <c r="AO26" s="767"/>
      <c r="AP26" s="765" t="s">
        <v>401</v>
      </c>
      <c r="AQ26" s="766"/>
      <c r="AR26" s="766"/>
      <c r="AS26" s="766"/>
      <c r="AT26" s="767"/>
      <c r="AU26" s="765" t="s">
        <v>402</v>
      </c>
      <c r="AV26" s="766"/>
      <c r="AW26" s="766"/>
      <c r="AX26" s="766"/>
      <c r="AY26" s="767"/>
      <c r="AZ26" s="765" t="s">
        <v>403</v>
      </c>
      <c r="BA26" s="766"/>
      <c r="BB26" s="766"/>
      <c r="BC26" s="766"/>
      <c r="BD26" s="767"/>
      <c r="BE26" s="765" t="s">
        <v>378</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c r="A28" s="268">
        <v>1</v>
      </c>
      <c r="B28" s="779" t="s">
        <v>404</v>
      </c>
      <c r="C28" s="780"/>
      <c r="D28" s="780"/>
      <c r="E28" s="780"/>
      <c r="F28" s="780"/>
      <c r="G28" s="780"/>
      <c r="H28" s="780"/>
      <c r="I28" s="780"/>
      <c r="J28" s="780"/>
      <c r="K28" s="780"/>
      <c r="L28" s="780"/>
      <c r="M28" s="780"/>
      <c r="N28" s="780"/>
      <c r="O28" s="780"/>
      <c r="P28" s="781"/>
      <c r="Q28" s="870">
        <v>12275</v>
      </c>
      <c r="R28" s="871"/>
      <c r="S28" s="871"/>
      <c r="T28" s="871"/>
      <c r="U28" s="871"/>
      <c r="V28" s="871">
        <v>12156</v>
      </c>
      <c r="W28" s="871"/>
      <c r="X28" s="871"/>
      <c r="Y28" s="871"/>
      <c r="Z28" s="871"/>
      <c r="AA28" s="871">
        <v>119</v>
      </c>
      <c r="AB28" s="871"/>
      <c r="AC28" s="871"/>
      <c r="AD28" s="871"/>
      <c r="AE28" s="872"/>
      <c r="AF28" s="873">
        <v>119</v>
      </c>
      <c r="AG28" s="871"/>
      <c r="AH28" s="871"/>
      <c r="AI28" s="871"/>
      <c r="AJ28" s="874"/>
      <c r="AK28" s="875">
        <v>1196</v>
      </c>
      <c r="AL28" s="866"/>
      <c r="AM28" s="866"/>
      <c r="AN28" s="866"/>
      <c r="AO28" s="866"/>
      <c r="AP28" s="866" t="s">
        <v>585</v>
      </c>
      <c r="AQ28" s="866"/>
      <c r="AR28" s="866"/>
      <c r="AS28" s="866"/>
      <c r="AT28" s="866"/>
      <c r="AU28" s="866" t="s">
        <v>586</v>
      </c>
      <c r="AV28" s="866"/>
      <c r="AW28" s="866"/>
      <c r="AX28" s="866"/>
      <c r="AY28" s="866"/>
      <c r="AZ28" s="867" t="s">
        <v>586</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c r="A29" s="268">
        <v>2</v>
      </c>
      <c r="B29" s="803" t="s">
        <v>405</v>
      </c>
      <c r="C29" s="804"/>
      <c r="D29" s="804"/>
      <c r="E29" s="804"/>
      <c r="F29" s="804"/>
      <c r="G29" s="804"/>
      <c r="H29" s="804"/>
      <c r="I29" s="804"/>
      <c r="J29" s="804"/>
      <c r="K29" s="804"/>
      <c r="L29" s="804"/>
      <c r="M29" s="804"/>
      <c r="N29" s="804"/>
      <c r="O29" s="804"/>
      <c r="P29" s="805"/>
      <c r="Q29" s="806">
        <v>10564</v>
      </c>
      <c r="R29" s="807"/>
      <c r="S29" s="807"/>
      <c r="T29" s="807"/>
      <c r="U29" s="807"/>
      <c r="V29" s="807">
        <v>10206</v>
      </c>
      <c r="W29" s="807"/>
      <c r="X29" s="807"/>
      <c r="Y29" s="807"/>
      <c r="Z29" s="807"/>
      <c r="AA29" s="807">
        <v>358</v>
      </c>
      <c r="AB29" s="807"/>
      <c r="AC29" s="807"/>
      <c r="AD29" s="807"/>
      <c r="AE29" s="808"/>
      <c r="AF29" s="809">
        <v>358</v>
      </c>
      <c r="AG29" s="810"/>
      <c r="AH29" s="810"/>
      <c r="AI29" s="810"/>
      <c r="AJ29" s="811"/>
      <c r="AK29" s="878">
        <v>1546</v>
      </c>
      <c r="AL29" s="879"/>
      <c r="AM29" s="879"/>
      <c r="AN29" s="879"/>
      <c r="AO29" s="879"/>
      <c r="AP29" s="879" t="s">
        <v>586</v>
      </c>
      <c r="AQ29" s="879"/>
      <c r="AR29" s="879"/>
      <c r="AS29" s="879"/>
      <c r="AT29" s="879"/>
      <c r="AU29" s="879" t="s">
        <v>587</v>
      </c>
      <c r="AV29" s="879"/>
      <c r="AW29" s="879"/>
      <c r="AX29" s="879"/>
      <c r="AY29" s="879"/>
      <c r="AZ29" s="880" t="s">
        <v>586</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c r="A30" s="268">
        <v>3</v>
      </c>
      <c r="B30" s="803" t="s">
        <v>406</v>
      </c>
      <c r="C30" s="804"/>
      <c r="D30" s="804"/>
      <c r="E30" s="804"/>
      <c r="F30" s="804"/>
      <c r="G30" s="804"/>
      <c r="H30" s="804"/>
      <c r="I30" s="804"/>
      <c r="J30" s="804"/>
      <c r="K30" s="804"/>
      <c r="L30" s="804"/>
      <c r="M30" s="804"/>
      <c r="N30" s="804"/>
      <c r="O30" s="804"/>
      <c r="P30" s="805"/>
      <c r="Q30" s="806">
        <v>1826</v>
      </c>
      <c r="R30" s="807"/>
      <c r="S30" s="807"/>
      <c r="T30" s="807"/>
      <c r="U30" s="807"/>
      <c r="V30" s="807">
        <v>1822</v>
      </c>
      <c r="W30" s="807"/>
      <c r="X30" s="807"/>
      <c r="Y30" s="807"/>
      <c r="Z30" s="807"/>
      <c r="AA30" s="807">
        <v>4</v>
      </c>
      <c r="AB30" s="807"/>
      <c r="AC30" s="807"/>
      <c r="AD30" s="807"/>
      <c r="AE30" s="808"/>
      <c r="AF30" s="809">
        <v>4</v>
      </c>
      <c r="AG30" s="810"/>
      <c r="AH30" s="810"/>
      <c r="AI30" s="810"/>
      <c r="AJ30" s="811"/>
      <c r="AK30" s="878">
        <v>410</v>
      </c>
      <c r="AL30" s="879"/>
      <c r="AM30" s="879"/>
      <c r="AN30" s="879"/>
      <c r="AO30" s="879"/>
      <c r="AP30" s="879" t="s">
        <v>586</v>
      </c>
      <c r="AQ30" s="879"/>
      <c r="AR30" s="879"/>
      <c r="AS30" s="879"/>
      <c r="AT30" s="879"/>
      <c r="AU30" s="879" t="s">
        <v>586</v>
      </c>
      <c r="AV30" s="879"/>
      <c r="AW30" s="879"/>
      <c r="AX30" s="879"/>
      <c r="AY30" s="879"/>
      <c r="AZ30" s="880" t="s">
        <v>586</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c r="A31" s="268">
        <v>4</v>
      </c>
      <c r="B31" s="803" t="s">
        <v>407</v>
      </c>
      <c r="C31" s="804"/>
      <c r="D31" s="804"/>
      <c r="E31" s="804"/>
      <c r="F31" s="804"/>
      <c r="G31" s="804"/>
      <c r="H31" s="804"/>
      <c r="I31" s="804"/>
      <c r="J31" s="804"/>
      <c r="K31" s="804"/>
      <c r="L31" s="804"/>
      <c r="M31" s="804"/>
      <c r="N31" s="804"/>
      <c r="O31" s="804"/>
      <c r="P31" s="805"/>
      <c r="Q31" s="806">
        <v>5751</v>
      </c>
      <c r="R31" s="807"/>
      <c r="S31" s="807"/>
      <c r="T31" s="807"/>
      <c r="U31" s="807"/>
      <c r="V31" s="807">
        <v>6468</v>
      </c>
      <c r="W31" s="807"/>
      <c r="X31" s="807"/>
      <c r="Y31" s="807"/>
      <c r="Z31" s="807"/>
      <c r="AA31" s="807">
        <v>-717</v>
      </c>
      <c r="AB31" s="807"/>
      <c r="AC31" s="807"/>
      <c r="AD31" s="807"/>
      <c r="AE31" s="808"/>
      <c r="AF31" s="809" t="s">
        <v>393</v>
      </c>
      <c r="AG31" s="810"/>
      <c r="AH31" s="810"/>
      <c r="AI31" s="810"/>
      <c r="AJ31" s="811"/>
      <c r="AK31" s="878">
        <v>1033</v>
      </c>
      <c r="AL31" s="879"/>
      <c r="AM31" s="879"/>
      <c r="AN31" s="879"/>
      <c r="AO31" s="879"/>
      <c r="AP31" s="879">
        <v>4988</v>
      </c>
      <c r="AQ31" s="879"/>
      <c r="AR31" s="879"/>
      <c r="AS31" s="879"/>
      <c r="AT31" s="879"/>
      <c r="AU31" s="879">
        <v>2766</v>
      </c>
      <c r="AV31" s="879"/>
      <c r="AW31" s="879"/>
      <c r="AX31" s="879"/>
      <c r="AY31" s="879"/>
      <c r="AZ31" s="880" t="s">
        <v>586</v>
      </c>
      <c r="BA31" s="880"/>
      <c r="BB31" s="880"/>
      <c r="BC31" s="880"/>
      <c r="BD31" s="880"/>
      <c r="BE31" s="876" t="s">
        <v>408</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c r="A32" s="268">
        <v>5</v>
      </c>
      <c r="B32" s="803" t="s">
        <v>409</v>
      </c>
      <c r="C32" s="804"/>
      <c r="D32" s="804"/>
      <c r="E32" s="804"/>
      <c r="F32" s="804"/>
      <c r="G32" s="804"/>
      <c r="H32" s="804"/>
      <c r="I32" s="804"/>
      <c r="J32" s="804"/>
      <c r="K32" s="804"/>
      <c r="L32" s="804"/>
      <c r="M32" s="804"/>
      <c r="N32" s="804"/>
      <c r="O32" s="804"/>
      <c r="P32" s="805"/>
      <c r="Q32" s="806">
        <v>2401</v>
      </c>
      <c r="R32" s="807"/>
      <c r="S32" s="807"/>
      <c r="T32" s="807"/>
      <c r="U32" s="807"/>
      <c r="V32" s="807">
        <v>2083</v>
      </c>
      <c r="W32" s="807"/>
      <c r="X32" s="807"/>
      <c r="Y32" s="807"/>
      <c r="Z32" s="807"/>
      <c r="AA32" s="807">
        <v>318</v>
      </c>
      <c r="AB32" s="807"/>
      <c r="AC32" s="807"/>
      <c r="AD32" s="807"/>
      <c r="AE32" s="808"/>
      <c r="AF32" s="809">
        <v>1529</v>
      </c>
      <c r="AG32" s="810"/>
      <c r="AH32" s="810"/>
      <c r="AI32" s="810"/>
      <c r="AJ32" s="811"/>
      <c r="AK32" s="878">
        <v>3</v>
      </c>
      <c r="AL32" s="879"/>
      <c r="AM32" s="879"/>
      <c r="AN32" s="879"/>
      <c r="AO32" s="879"/>
      <c r="AP32" s="879">
        <v>2332</v>
      </c>
      <c r="AQ32" s="879"/>
      <c r="AR32" s="879"/>
      <c r="AS32" s="879"/>
      <c r="AT32" s="879"/>
      <c r="AU32" s="879">
        <v>9</v>
      </c>
      <c r="AV32" s="879"/>
      <c r="AW32" s="879"/>
      <c r="AX32" s="879"/>
      <c r="AY32" s="879"/>
      <c r="AZ32" s="880" t="s">
        <v>588</v>
      </c>
      <c r="BA32" s="880"/>
      <c r="BB32" s="880"/>
      <c r="BC32" s="880"/>
      <c r="BD32" s="880"/>
      <c r="BE32" s="876" t="s">
        <v>410</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c r="A33" s="268">
        <v>6</v>
      </c>
      <c r="B33" s="803" t="s">
        <v>411</v>
      </c>
      <c r="C33" s="804"/>
      <c r="D33" s="804"/>
      <c r="E33" s="804"/>
      <c r="F33" s="804"/>
      <c r="G33" s="804"/>
      <c r="H33" s="804"/>
      <c r="I33" s="804"/>
      <c r="J33" s="804"/>
      <c r="K33" s="804"/>
      <c r="L33" s="804"/>
      <c r="M33" s="804"/>
      <c r="N33" s="804"/>
      <c r="O33" s="804"/>
      <c r="P33" s="805"/>
      <c r="Q33" s="806">
        <v>3411</v>
      </c>
      <c r="R33" s="807"/>
      <c r="S33" s="807"/>
      <c r="T33" s="807"/>
      <c r="U33" s="807"/>
      <c r="V33" s="807">
        <v>3216</v>
      </c>
      <c r="W33" s="807"/>
      <c r="X33" s="807"/>
      <c r="Y33" s="807"/>
      <c r="Z33" s="807"/>
      <c r="AA33" s="807">
        <v>195</v>
      </c>
      <c r="AB33" s="807"/>
      <c r="AC33" s="807"/>
      <c r="AD33" s="807"/>
      <c r="AE33" s="808"/>
      <c r="AF33" s="809">
        <v>799</v>
      </c>
      <c r="AG33" s="810"/>
      <c r="AH33" s="810"/>
      <c r="AI33" s="810"/>
      <c r="AJ33" s="811"/>
      <c r="AK33" s="878">
        <v>847</v>
      </c>
      <c r="AL33" s="879"/>
      <c r="AM33" s="879"/>
      <c r="AN33" s="879"/>
      <c r="AO33" s="879"/>
      <c r="AP33" s="879">
        <v>10525</v>
      </c>
      <c r="AQ33" s="879"/>
      <c r="AR33" s="879"/>
      <c r="AS33" s="879"/>
      <c r="AT33" s="879"/>
      <c r="AU33" s="879">
        <v>6462</v>
      </c>
      <c r="AV33" s="879"/>
      <c r="AW33" s="879"/>
      <c r="AX33" s="879"/>
      <c r="AY33" s="879"/>
      <c r="AZ33" s="880" t="s">
        <v>588</v>
      </c>
      <c r="BA33" s="880"/>
      <c r="BB33" s="880"/>
      <c r="BC33" s="880"/>
      <c r="BD33" s="880"/>
      <c r="BE33" s="876" t="s">
        <v>408</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412</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c r="A63" s="266" t="s">
        <v>391</v>
      </c>
      <c r="B63" s="838" t="s">
        <v>413</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2810</v>
      </c>
      <c r="AG63" s="890"/>
      <c r="AH63" s="890"/>
      <c r="AI63" s="890"/>
      <c r="AJ63" s="891"/>
      <c r="AK63" s="892"/>
      <c r="AL63" s="887"/>
      <c r="AM63" s="887"/>
      <c r="AN63" s="887"/>
      <c r="AO63" s="887"/>
      <c r="AP63" s="890"/>
      <c r="AQ63" s="890"/>
      <c r="AR63" s="890"/>
      <c r="AS63" s="890"/>
      <c r="AT63" s="890"/>
      <c r="AU63" s="890"/>
      <c r="AV63" s="890"/>
      <c r="AW63" s="890"/>
      <c r="AX63" s="890"/>
      <c r="AY63" s="890"/>
      <c r="AZ63" s="894"/>
      <c r="BA63" s="894"/>
      <c r="BB63" s="894"/>
      <c r="BC63" s="894"/>
      <c r="BD63" s="894"/>
      <c r="BE63" s="895"/>
      <c r="BF63" s="895"/>
      <c r="BG63" s="895"/>
      <c r="BH63" s="895"/>
      <c r="BI63" s="896"/>
      <c r="BJ63" s="897" t="s">
        <v>393</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c r="A66" s="788" t="s">
        <v>415</v>
      </c>
      <c r="B66" s="789"/>
      <c r="C66" s="789"/>
      <c r="D66" s="789"/>
      <c r="E66" s="789"/>
      <c r="F66" s="789"/>
      <c r="G66" s="789"/>
      <c r="H66" s="789"/>
      <c r="I66" s="789"/>
      <c r="J66" s="789"/>
      <c r="K66" s="789"/>
      <c r="L66" s="789"/>
      <c r="M66" s="789"/>
      <c r="N66" s="789"/>
      <c r="O66" s="789"/>
      <c r="P66" s="790"/>
      <c r="Q66" s="765" t="s">
        <v>396</v>
      </c>
      <c r="R66" s="766"/>
      <c r="S66" s="766"/>
      <c r="T66" s="766"/>
      <c r="U66" s="767"/>
      <c r="V66" s="765" t="s">
        <v>416</v>
      </c>
      <c r="W66" s="766"/>
      <c r="X66" s="766"/>
      <c r="Y66" s="766"/>
      <c r="Z66" s="767"/>
      <c r="AA66" s="765" t="s">
        <v>417</v>
      </c>
      <c r="AB66" s="766"/>
      <c r="AC66" s="766"/>
      <c r="AD66" s="766"/>
      <c r="AE66" s="767"/>
      <c r="AF66" s="900" t="s">
        <v>418</v>
      </c>
      <c r="AG66" s="861"/>
      <c r="AH66" s="861"/>
      <c r="AI66" s="861"/>
      <c r="AJ66" s="901"/>
      <c r="AK66" s="765" t="s">
        <v>419</v>
      </c>
      <c r="AL66" s="789"/>
      <c r="AM66" s="789"/>
      <c r="AN66" s="789"/>
      <c r="AO66" s="790"/>
      <c r="AP66" s="765" t="s">
        <v>401</v>
      </c>
      <c r="AQ66" s="766"/>
      <c r="AR66" s="766"/>
      <c r="AS66" s="766"/>
      <c r="AT66" s="767"/>
      <c r="AU66" s="765" t="s">
        <v>420</v>
      </c>
      <c r="AV66" s="766"/>
      <c r="AW66" s="766"/>
      <c r="AX66" s="766"/>
      <c r="AY66" s="767"/>
      <c r="AZ66" s="765" t="s">
        <v>378</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c r="A68" s="260">
        <v>1</v>
      </c>
      <c r="B68" s="917" t="s">
        <v>584</v>
      </c>
      <c r="C68" s="918"/>
      <c r="D68" s="918"/>
      <c r="E68" s="918"/>
      <c r="F68" s="918"/>
      <c r="G68" s="918"/>
      <c r="H68" s="918"/>
      <c r="I68" s="918"/>
      <c r="J68" s="918"/>
      <c r="K68" s="918"/>
      <c r="L68" s="918"/>
      <c r="M68" s="918"/>
      <c r="N68" s="918"/>
      <c r="O68" s="918"/>
      <c r="P68" s="919"/>
      <c r="Q68" s="920">
        <v>33</v>
      </c>
      <c r="R68" s="914"/>
      <c r="S68" s="914"/>
      <c r="T68" s="914"/>
      <c r="U68" s="914"/>
      <c r="V68" s="914">
        <v>30</v>
      </c>
      <c r="W68" s="914"/>
      <c r="X68" s="914"/>
      <c r="Y68" s="914"/>
      <c r="Z68" s="914"/>
      <c r="AA68" s="914">
        <v>3</v>
      </c>
      <c r="AB68" s="914"/>
      <c r="AC68" s="914"/>
      <c r="AD68" s="914"/>
      <c r="AE68" s="914"/>
      <c r="AF68" s="914">
        <v>3</v>
      </c>
      <c r="AG68" s="914"/>
      <c r="AH68" s="914"/>
      <c r="AI68" s="914"/>
      <c r="AJ68" s="914"/>
      <c r="AK68" s="914" t="s">
        <v>586</v>
      </c>
      <c r="AL68" s="914"/>
      <c r="AM68" s="914"/>
      <c r="AN68" s="914"/>
      <c r="AO68" s="914"/>
      <c r="AP68" s="914" t="s">
        <v>586</v>
      </c>
      <c r="AQ68" s="914"/>
      <c r="AR68" s="914"/>
      <c r="AS68" s="914"/>
      <c r="AT68" s="914"/>
      <c r="AU68" s="914" t="s">
        <v>586</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c r="A69" s="263">
        <v>2</v>
      </c>
      <c r="B69" s="921"/>
      <c r="C69" s="922"/>
      <c r="D69" s="922"/>
      <c r="E69" s="922"/>
      <c r="F69" s="922"/>
      <c r="G69" s="922"/>
      <c r="H69" s="922"/>
      <c r="I69" s="922"/>
      <c r="J69" s="922"/>
      <c r="K69" s="922"/>
      <c r="L69" s="922"/>
      <c r="M69" s="922"/>
      <c r="N69" s="922"/>
      <c r="O69" s="922"/>
      <c r="P69" s="923"/>
      <c r="Q69" s="924"/>
      <c r="R69" s="879"/>
      <c r="S69" s="879"/>
      <c r="T69" s="879"/>
      <c r="U69" s="879"/>
      <c r="V69" s="879"/>
      <c r="W69" s="879"/>
      <c r="X69" s="879"/>
      <c r="Y69" s="879"/>
      <c r="Z69" s="879"/>
      <c r="AA69" s="879"/>
      <c r="AB69" s="879"/>
      <c r="AC69" s="879"/>
      <c r="AD69" s="879"/>
      <c r="AE69" s="879"/>
      <c r="AF69" s="879"/>
      <c r="AG69" s="879"/>
      <c r="AH69" s="879"/>
      <c r="AI69" s="879"/>
      <c r="AJ69" s="879"/>
      <c r="AK69" s="879"/>
      <c r="AL69" s="879"/>
      <c r="AM69" s="879"/>
      <c r="AN69" s="879"/>
      <c r="AO69" s="879"/>
      <c r="AP69" s="879"/>
      <c r="AQ69" s="879"/>
      <c r="AR69" s="879"/>
      <c r="AS69" s="879"/>
      <c r="AT69" s="879"/>
      <c r="AU69" s="879"/>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c r="A70" s="263">
        <v>3</v>
      </c>
      <c r="B70" s="921"/>
      <c r="C70" s="922"/>
      <c r="D70" s="922"/>
      <c r="E70" s="922"/>
      <c r="F70" s="922"/>
      <c r="G70" s="922"/>
      <c r="H70" s="922"/>
      <c r="I70" s="922"/>
      <c r="J70" s="922"/>
      <c r="K70" s="922"/>
      <c r="L70" s="922"/>
      <c r="M70" s="922"/>
      <c r="N70" s="922"/>
      <c r="O70" s="922"/>
      <c r="P70" s="923"/>
      <c r="Q70" s="924"/>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c r="A71" s="263">
        <v>4</v>
      </c>
      <c r="B71" s="921"/>
      <c r="C71" s="922"/>
      <c r="D71" s="922"/>
      <c r="E71" s="922"/>
      <c r="F71" s="922"/>
      <c r="G71" s="922"/>
      <c r="H71" s="922"/>
      <c r="I71" s="922"/>
      <c r="J71" s="922"/>
      <c r="K71" s="922"/>
      <c r="L71" s="922"/>
      <c r="M71" s="922"/>
      <c r="N71" s="922"/>
      <c r="O71" s="922"/>
      <c r="P71" s="923"/>
      <c r="Q71" s="924"/>
      <c r="R71" s="879"/>
      <c r="S71" s="879"/>
      <c r="T71" s="879"/>
      <c r="U71" s="879"/>
      <c r="V71" s="879"/>
      <c r="W71" s="879"/>
      <c r="X71" s="879"/>
      <c r="Y71" s="879"/>
      <c r="Z71" s="879"/>
      <c r="AA71" s="879"/>
      <c r="AB71" s="879"/>
      <c r="AC71" s="879"/>
      <c r="AD71" s="879"/>
      <c r="AE71" s="879"/>
      <c r="AF71" s="879"/>
      <c r="AG71" s="879"/>
      <c r="AH71" s="879"/>
      <c r="AI71" s="879"/>
      <c r="AJ71" s="879"/>
      <c r="AK71" s="879"/>
      <c r="AL71" s="879"/>
      <c r="AM71" s="879"/>
      <c r="AN71" s="879"/>
      <c r="AO71" s="879"/>
      <c r="AP71" s="879"/>
      <c r="AQ71" s="879"/>
      <c r="AR71" s="879"/>
      <c r="AS71" s="879"/>
      <c r="AT71" s="879"/>
      <c r="AU71" s="879"/>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c r="A72" s="263">
        <v>5</v>
      </c>
      <c r="B72" s="921"/>
      <c r="C72" s="922"/>
      <c r="D72" s="922"/>
      <c r="E72" s="922"/>
      <c r="F72" s="922"/>
      <c r="G72" s="922"/>
      <c r="H72" s="922"/>
      <c r="I72" s="922"/>
      <c r="J72" s="922"/>
      <c r="K72" s="922"/>
      <c r="L72" s="922"/>
      <c r="M72" s="922"/>
      <c r="N72" s="922"/>
      <c r="O72" s="922"/>
      <c r="P72" s="923"/>
      <c r="Q72" s="924"/>
      <c r="R72" s="879"/>
      <c r="S72" s="879"/>
      <c r="T72" s="879"/>
      <c r="U72" s="879"/>
      <c r="V72" s="879"/>
      <c r="W72" s="879"/>
      <c r="X72" s="879"/>
      <c r="Y72" s="879"/>
      <c r="Z72" s="879"/>
      <c r="AA72" s="879"/>
      <c r="AB72" s="879"/>
      <c r="AC72" s="879"/>
      <c r="AD72" s="879"/>
      <c r="AE72" s="879"/>
      <c r="AF72" s="879"/>
      <c r="AG72" s="879"/>
      <c r="AH72" s="879"/>
      <c r="AI72" s="879"/>
      <c r="AJ72" s="879"/>
      <c r="AK72" s="879"/>
      <c r="AL72" s="879"/>
      <c r="AM72" s="879"/>
      <c r="AN72" s="879"/>
      <c r="AO72" s="879"/>
      <c r="AP72" s="879"/>
      <c r="AQ72" s="879"/>
      <c r="AR72" s="879"/>
      <c r="AS72" s="879"/>
      <c r="AT72" s="879"/>
      <c r="AU72" s="879"/>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c r="A88" s="266" t="s">
        <v>391</v>
      </c>
      <c r="B88" s="838" t="s">
        <v>421</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c r="AG88" s="890"/>
      <c r="AH88" s="890"/>
      <c r="AI88" s="890"/>
      <c r="AJ88" s="890"/>
      <c r="AK88" s="887"/>
      <c r="AL88" s="887"/>
      <c r="AM88" s="887"/>
      <c r="AN88" s="887"/>
      <c r="AO88" s="887"/>
      <c r="AP88" s="890"/>
      <c r="AQ88" s="890"/>
      <c r="AR88" s="890"/>
      <c r="AS88" s="890"/>
      <c r="AT88" s="890"/>
      <c r="AU88" s="890"/>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38" t="s">
        <v>422</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87</v>
      </c>
      <c r="CS102" s="898"/>
      <c r="CT102" s="898"/>
      <c r="CU102" s="898"/>
      <c r="CV102" s="941"/>
      <c r="CW102" s="940">
        <v>43</v>
      </c>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423</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424</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69" t="s">
        <v>427</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428</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c r="A109" s="962" t="s">
        <v>429</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430</v>
      </c>
      <c r="AB109" s="943"/>
      <c r="AC109" s="943"/>
      <c r="AD109" s="943"/>
      <c r="AE109" s="944"/>
      <c r="AF109" s="942" t="s">
        <v>431</v>
      </c>
      <c r="AG109" s="943"/>
      <c r="AH109" s="943"/>
      <c r="AI109" s="943"/>
      <c r="AJ109" s="944"/>
      <c r="AK109" s="942" t="s">
        <v>306</v>
      </c>
      <c r="AL109" s="943"/>
      <c r="AM109" s="943"/>
      <c r="AN109" s="943"/>
      <c r="AO109" s="944"/>
      <c r="AP109" s="942" t="s">
        <v>432</v>
      </c>
      <c r="AQ109" s="943"/>
      <c r="AR109" s="943"/>
      <c r="AS109" s="943"/>
      <c r="AT109" s="945"/>
      <c r="AU109" s="962" t="s">
        <v>429</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430</v>
      </c>
      <c r="BR109" s="943"/>
      <c r="BS109" s="943"/>
      <c r="BT109" s="943"/>
      <c r="BU109" s="944"/>
      <c r="BV109" s="942" t="s">
        <v>431</v>
      </c>
      <c r="BW109" s="943"/>
      <c r="BX109" s="943"/>
      <c r="BY109" s="943"/>
      <c r="BZ109" s="944"/>
      <c r="CA109" s="942" t="s">
        <v>306</v>
      </c>
      <c r="CB109" s="943"/>
      <c r="CC109" s="943"/>
      <c r="CD109" s="943"/>
      <c r="CE109" s="944"/>
      <c r="CF109" s="963" t="s">
        <v>432</v>
      </c>
      <c r="CG109" s="963"/>
      <c r="CH109" s="963"/>
      <c r="CI109" s="963"/>
      <c r="CJ109" s="963"/>
      <c r="CK109" s="942" t="s">
        <v>433</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430</v>
      </c>
      <c r="DH109" s="943"/>
      <c r="DI109" s="943"/>
      <c r="DJ109" s="943"/>
      <c r="DK109" s="944"/>
      <c r="DL109" s="942" t="s">
        <v>431</v>
      </c>
      <c r="DM109" s="943"/>
      <c r="DN109" s="943"/>
      <c r="DO109" s="943"/>
      <c r="DP109" s="944"/>
      <c r="DQ109" s="942" t="s">
        <v>306</v>
      </c>
      <c r="DR109" s="943"/>
      <c r="DS109" s="943"/>
      <c r="DT109" s="943"/>
      <c r="DU109" s="944"/>
      <c r="DV109" s="942" t="s">
        <v>432</v>
      </c>
      <c r="DW109" s="943"/>
      <c r="DX109" s="943"/>
      <c r="DY109" s="943"/>
      <c r="DZ109" s="945"/>
    </row>
    <row r="110" spans="1:131" s="248" customFormat="1" ht="26.25" customHeight="1">
      <c r="A110" s="946" t="s">
        <v>434</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3775887</v>
      </c>
      <c r="AB110" s="950"/>
      <c r="AC110" s="950"/>
      <c r="AD110" s="950"/>
      <c r="AE110" s="951"/>
      <c r="AF110" s="952">
        <v>3633881</v>
      </c>
      <c r="AG110" s="950"/>
      <c r="AH110" s="950"/>
      <c r="AI110" s="950"/>
      <c r="AJ110" s="951"/>
      <c r="AK110" s="952">
        <v>3614941</v>
      </c>
      <c r="AL110" s="950"/>
      <c r="AM110" s="950"/>
      <c r="AN110" s="950"/>
      <c r="AO110" s="951"/>
      <c r="AP110" s="953">
        <v>16.100000000000001</v>
      </c>
      <c r="AQ110" s="954"/>
      <c r="AR110" s="954"/>
      <c r="AS110" s="954"/>
      <c r="AT110" s="955"/>
      <c r="AU110" s="956" t="s">
        <v>72</v>
      </c>
      <c r="AV110" s="957"/>
      <c r="AW110" s="957"/>
      <c r="AX110" s="957"/>
      <c r="AY110" s="957"/>
      <c r="AZ110" s="998" t="s">
        <v>435</v>
      </c>
      <c r="BA110" s="947"/>
      <c r="BB110" s="947"/>
      <c r="BC110" s="947"/>
      <c r="BD110" s="947"/>
      <c r="BE110" s="947"/>
      <c r="BF110" s="947"/>
      <c r="BG110" s="947"/>
      <c r="BH110" s="947"/>
      <c r="BI110" s="947"/>
      <c r="BJ110" s="947"/>
      <c r="BK110" s="947"/>
      <c r="BL110" s="947"/>
      <c r="BM110" s="947"/>
      <c r="BN110" s="947"/>
      <c r="BO110" s="947"/>
      <c r="BP110" s="948"/>
      <c r="BQ110" s="984">
        <v>38539464</v>
      </c>
      <c r="BR110" s="985"/>
      <c r="BS110" s="985"/>
      <c r="BT110" s="985"/>
      <c r="BU110" s="985"/>
      <c r="BV110" s="985">
        <v>38073230</v>
      </c>
      <c r="BW110" s="985"/>
      <c r="BX110" s="985"/>
      <c r="BY110" s="985"/>
      <c r="BZ110" s="985"/>
      <c r="CA110" s="985">
        <v>37875011</v>
      </c>
      <c r="CB110" s="985"/>
      <c r="CC110" s="985"/>
      <c r="CD110" s="985"/>
      <c r="CE110" s="985"/>
      <c r="CF110" s="999">
        <v>168.4</v>
      </c>
      <c r="CG110" s="1000"/>
      <c r="CH110" s="1000"/>
      <c r="CI110" s="1000"/>
      <c r="CJ110" s="1000"/>
      <c r="CK110" s="1001" t="s">
        <v>436</v>
      </c>
      <c r="CL110" s="1002"/>
      <c r="CM110" s="981" t="s">
        <v>437</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126</v>
      </c>
      <c r="DH110" s="985"/>
      <c r="DI110" s="985"/>
      <c r="DJ110" s="985"/>
      <c r="DK110" s="985"/>
      <c r="DL110" s="985" t="s">
        <v>393</v>
      </c>
      <c r="DM110" s="985"/>
      <c r="DN110" s="985"/>
      <c r="DO110" s="985"/>
      <c r="DP110" s="985"/>
      <c r="DQ110" s="985" t="s">
        <v>126</v>
      </c>
      <c r="DR110" s="985"/>
      <c r="DS110" s="985"/>
      <c r="DT110" s="985"/>
      <c r="DU110" s="985"/>
      <c r="DV110" s="986" t="s">
        <v>126</v>
      </c>
      <c r="DW110" s="986"/>
      <c r="DX110" s="986"/>
      <c r="DY110" s="986"/>
      <c r="DZ110" s="987"/>
    </row>
    <row r="111" spans="1:131" s="248" customFormat="1" ht="26.25" customHeight="1">
      <c r="A111" s="988" t="s">
        <v>438</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126</v>
      </c>
      <c r="AB111" s="992"/>
      <c r="AC111" s="992"/>
      <c r="AD111" s="992"/>
      <c r="AE111" s="993"/>
      <c r="AF111" s="994" t="s">
        <v>439</v>
      </c>
      <c r="AG111" s="992"/>
      <c r="AH111" s="992"/>
      <c r="AI111" s="992"/>
      <c r="AJ111" s="993"/>
      <c r="AK111" s="994" t="s">
        <v>439</v>
      </c>
      <c r="AL111" s="992"/>
      <c r="AM111" s="992"/>
      <c r="AN111" s="992"/>
      <c r="AO111" s="993"/>
      <c r="AP111" s="995" t="s">
        <v>126</v>
      </c>
      <c r="AQ111" s="996"/>
      <c r="AR111" s="996"/>
      <c r="AS111" s="996"/>
      <c r="AT111" s="997"/>
      <c r="AU111" s="958"/>
      <c r="AV111" s="959"/>
      <c r="AW111" s="959"/>
      <c r="AX111" s="959"/>
      <c r="AY111" s="959"/>
      <c r="AZ111" s="1007" t="s">
        <v>440</v>
      </c>
      <c r="BA111" s="1008"/>
      <c r="BB111" s="1008"/>
      <c r="BC111" s="1008"/>
      <c r="BD111" s="1008"/>
      <c r="BE111" s="1008"/>
      <c r="BF111" s="1008"/>
      <c r="BG111" s="1008"/>
      <c r="BH111" s="1008"/>
      <c r="BI111" s="1008"/>
      <c r="BJ111" s="1008"/>
      <c r="BK111" s="1008"/>
      <c r="BL111" s="1008"/>
      <c r="BM111" s="1008"/>
      <c r="BN111" s="1008"/>
      <c r="BO111" s="1008"/>
      <c r="BP111" s="1009"/>
      <c r="BQ111" s="977">
        <v>864822</v>
      </c>
      <c r="BR111" s="978"/>
      <c r="BS111" s="978"/>
      <c r="BT111" s="978"/>
      <c r="BU111" s="978"/>
      <c r="BV111" s="978">
        <v>770415</v>
      </c>
      <c r="BW111" s="978"/>
      <c r="BX111" s="978"/>
      <c r="BY111" s="978"/>
      <c r="BZ111" s="978"/>
      <c r="CA111" s="978">
        <v>677898</v>
      </c>
      <c r="CB111" s="978"/>
      <c r="CC111" s="978"/>
      <c r="CD111" s="978"/>
      <c r="CE111" s="978"/>
      <c r="CF111" s="972">
        <v>3</v>
      </c>
      <c r="CG111" s="973"/>
      <c r="CH111" s="973"/>
      <c r="CI111" s="973"/>
      <c r="CJ111" s="973"/>
      <c r="CK111" s="1003"/>
      <c r="CL111" s="1004"/>
      <c r="CM111" s="974" t="s">
        <v>441</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126</v>
      </c>
      <c r="DH111" s="978"/>
      <c r="DI111" s="978"/>
      <c r="DJ111" s="978"/>
      <c r="DK111" s="978"/>
      <c r="DL111" s="978" t="s">
        <v>393</v>
      </c>
      <c r="DM111" s="978"/>
      <c r="DN111" s="978"/>
      <c r="DO111" s="978"/>
      <c r="DP111" s="978"/>
      <c r="DQ111" s="978" t="s">
        <v>439</v>
      </c>
      <c r="DR111" s="978"/>
      <c r="DS111" s="978"/>
      <c r="DT111" s="978"/>
      <c r="DU111" s="978"/>
      <c r="DV111" s="979" t="s">
        <v>439</v>
      </c>
      <c r="DW111" s="979"/>
      <c r="DX111" s="979"/>
      <c r="DY111" s="979"/>
      <c r="DZ111" s="980"/>
    </row>
    <row r="112" spans="1:131" s="248" customFormat="1" ht="26.25" customHeight="1">
      <c r="A112" s="1010" t="s">
        <v>442</v>
      </c>
      <c r="B112" s="1011"/>
      <c r="C112" s="1008" t="s">
        <v>443</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439</v>
      </c>
      <c r="AB112" s="1017"/>
      <c r="AC112" s="1017"/>
      <c r="AD112" s="1017"/>
      <c r="AE112" s="1018"/>
      <c r="AF112" s="1019" t="s">
        <v>393</v>
      </c>
      <c r="AG112" s="1017"/>
      <c r="AH112" s="1017"/>
      <c r="AI112" s="1017"/>
      <c r="AJ112" s="1018"/>
      <c r="AK112" s="1019" t="s">
        <v>439</v>
      </c>
      <c r="AL112" s="1017"/>
      <c r="AM112" s="1017"/>
      <c r="AN112" s="1017"/>
      <c r="AO112" s="1018"/>
      <c r="AP112" s="1020" t="s">
        <v>126</v>
      </c>
      <c r="AQ112" s="1021"/>
      <c r="AR112" s="1021"/>
      <c r="AS112" s="1021"/>
      <c r="AT112" s="1022"/>
      <c r="AU112" s="958"/>
      <c r="AV112" s="959"/>
      <c r="AW112" s="959"/>
      <c r="AX112" s="959"/>
      <c r="AY112" s="959"/>
      <c r="AZ112" s="1007" t="s">
        <v>444</v>
      </c>
      <c r="BA112" s="1008"/>
      <c r="BB112" s="1008"/>
      <c r="BC112" s="1008"/>
      <c r="BD112" s="1008"/>
      <c r="BE112" s="1008"/>
      <c r="BF112" s="1008"/>
      <c r="BG112" s="1008"/>
      <c r="BH112" s="1008"/>
      <c r="BI112" s="1008"/>
      <c r="BJ112" s="1008"/>
      <c r="BK112" s="1008"/>
      <c r="BL112" s="1008"/>
      <c r="BM112" s="1008"/>
      <c r="BN112" s="1008"/>
      <c r="BO112" s="1008"/>
      <c r="BP112" s="1009"/>
      <c r="BQ112" s="977">
        <v>10493193</v>
      </c>
      <c r="BR112" s="978"/>
      <c r="BS112" s="978"/>
      <c r="BT112" s="978"/>
      <c r="BU112" s="978"/>
      <c r="BV112" s="978">
        <v>9899580</v>
      </c>
      <c r="BW112" s="978"/>
      <c r="BX112" s="978"/>
      <c r="BY112" s="978"/>
      <c r="BZ112" s="978"/>
      <c r="CA112" s="978">
        <v>9237176</v>
      </c>
      <c r="CB112" s="978"/>
      <c r="CC112" s="978"/>
      <c r="CD112" s="978"/>
      <c r="CE112" s="978"/>
      <c r="CF112" s="972">
        <v>41.1</v>
      </c>
      <c r="CG112" s="973"/>
      <c r="CH112" s="973"/>
      <c r="CI112" s="973"/>
      <c r="CJ112" s="973"/>
      <c r="CK112" s="1003"/>
      <c r="CL112" s="1004"/>
      <c r="CM112" s="974" t="s">
        <v>445</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126</v>
      </c>
      <c r="DH112" s="978"/>
      <c r="DI112" s="978"/>
      <c r="DJ112" s="978"/>
      <c r="DK112" s="978"/>
      <c r="DL112" s="978" t="s">
        <v>393</v>
      </c>
      <c r="DM112" s="978"/>
      <c r="DN112" s="978"/>
      <c r="DO112" s="978"/>
      <c r="DP112" s="978"/>
      <c r="DQ112" s="978" t="s">
        <v>126</v>
      </c>
      <c r="DR112" s="978"/>
      <c r="DS112" s="978"/>
      <c r="DT112" s="978"/>
      <c r="DU112" s="978"/>
      <c r="DV112" s="979" t="s">
        <v>126</v>
      </c>
      <c r="DW112" s="979"/>
      <c r="DX112" s="979"/>
      <c r="DY112" s="979"/>
      <c r="DZ112" s="980"/>
    </row>
    <row r="113" spans="1:130" s="248" customFormat="1" ht="26.25" customHeight="1">
      <c r="A113" s="1012"/>
      <c r="B113" s="1013"/>
      <c r="C113" s="1008" t="s">
        <v>446</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1328793</v>
      </c>
      <c r="AB113" s="992"/>
      <c r="AC113" s="992"/>
      <c r="AD113" s="992"/>
      <c r="AE113" s="993"/>
      <c r="AF113" s="994">
        <v>1283370</v>
      </c>
      <c r="AG113" s="992"/>
      <c r="AH113" s="992"/>
      <c r="AI113" s="992"/>
      <c r="AJ113" s="993"/>
      <c r="AK113" s="994">
        <v>1244356</v>
      </c>
      <c r="AL113" s="992"/>
      <c r="AM113" s="992"/>
      <c r="AN113" s="992"/>
      <c r="AO113" s="993"/>
      <c r="AP113" s="995">
        <v>5.5</v>
      </c>
      <c r="AQ113" s="996"/>
      <c r="AR113" s="996"/>
      <c r="AS113" s="996"/>
      <c r="AT113" s="997"/>
      <c r="AU113" s="958"/>
      <c r="AV113" s="959"/>
      <c r="AW113" s="959"/>
      <c r="AX113" s="959"/>
      <c r="AY113" s="959"/>
      <c r="AZ113" s="1007" t="s">
        <v>447</v>
      </c>
      <c r="BA113" s="1008"/>
      <c r="BB113" s="1008"/>
      <c r="BC113" s="1008"/>
      <c r="BD113" s="1008"/>
      <c r="BE113" s="1008"/>
      <c r="BF113" s="1008"/>
      <c r="BG113" s="1008"/>
      <c r="BH113" s="1008"/>
      <c r="BI113" s="1008"/>
      <c r="BJ113" s="1008"/>
      <c r="BK113" s="1008"/>
      <c r="BL113" s="1008"/>
      <c r="BM113" s="1008"/>
      <c r="BN113" s="1008"/>
      <c r="BO113" s="1008"/>
      <c r="BP113" s="1009"/>
      <c r="BQ113" s="977" t="s">
        <v>126</v>
      </c>
      <c r="BR113" s="978"/>
      <c r="BS113" s="978"/>
      <c r="BT113" s="978"/>
      <c r="BU113" s="978"/>
      <c r="BV113" s="978" t="s">
        <v>126</v>
      </c>
      <c r="BW113" s="978"/>
      <c r="BX113" s="978"/>
      <c r="BY113" s="978"/>
      <c r="BZ113" s="978"/>
      <c r="CA113" s="978" t="s">
        <v>126</v>
      </c>
      <c r="CB113" s="978"/>
      <c r="CC113" s="978"/>
      <c r="CD113" s="978"/>
      <c r="CE113" s="978"/>
      <c r="CF113" s="972" t="s">
        <v>439</v>
      </c>
      <c r="CG113" s="973"/>
      <c r="CH113" s="973"/>
      <c r="CI113" s="973"/>
      <c r="CJ113" s="973"/>
      <c r="CK113" s="1003"/>
      <c r="CL113" s="1004"/>
      <c r="CM113" s="974" t="s">
        <v>448</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439</v>
      </c>
      <c r="DH113" s="1017"/>
      <c r="DI113" s="1017"/>
      <c r="DJ113" s="1017"/>
      <c r="DK113" s="1018"/>
      <c r="DL113" s="1019" t="s">
        <v>126</v>
      </c>
      <c r="DM113" s="1017"/>
      <c r="DN113" s="1017"/>
      <c r="DO113" s="1017"/>
      <c r="DP113" s="1018"/>
      <c r="DQ113" s="1019" t="s">
        <v>126</v>
      </c>
      <c r="DR113" s="1017"/>
      <c r="DS113" s="1017"/>
      <c r="DT113" s="1017"/>
      <c r="DU113" s="1018"/>
      <c r="DV113" s="1020" t="s">
        <v>439</v>
      </c>
      <c r="DW113" s="1021"/>
      <c r="DX113" s="1021"/>
      <c r="DY113" s="1021"/>
      <c r="DZ113" s="1022"/>
    </row>
    <row r="114" spans="1:130" s="248" customFormat="1" ht="26.25" customHeight="1">
      <c r="A114" s="1012"/>
      <c r="B114" s="1013"/>
      <c r="C114" s="1008" t="s">
        <v>449</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31071</v>
      </c>
      <c r="AB114" s="1017"/>
      <c r="AC114" s="1017"/>
      <c r="AD114" s="1017"/>
      <c r="AE114" s="1018"/>
      <c r="AF114" s="1019">
        <v>32668</v>
      </c>
      <c r="AG114" s="1017"/>
      <c r="AH114" s="1017"/>
      <c r="AI114" s="1017"/>
      <c r="AJ114" s="1018"/>
      <c r="AK114" s="1019">
        <v>31912</v>
      </c>
      <c r="AL114" s="1017"/>
      <c r="AM114" s="1017"/>
      <c r="AN114" s="1017"/>
      <c r="AO114" s="1018"/>
      <c r="AP114" s="1020">
        <v>0.1</v>
      </c>
      <c r="AQ114" s="1021"/>
      <c r="AR114" s="1021"/>
      <c r="AS114" s="1021"/>
      <c r="AT114" s="1022"/>
      <c r="AU114" s="958"/>
      <c r="AV114" s="959"/>
      <c r="AW114" s="959"/>
      <c r="AX114" s="959"/>
      <c r="AY114" s="959"/>
      <c r="AZ114" s="1007" t="s">
        <v>450</v>
      </c>
      <c r="BA114" s="1008"/>
      <c r="BB114" s="1008"/>
      <c r="BC114" s="1008"/>
      <c r="BD114" s="1008"/>
      <c r="BE114" s="1008"/>
      <c r="BF114" s="1008"/>
      <c r="BG114" s="1008"/>
      <c r="BH114" s="1008"/>
      <c r="BI114" s="1008"/>
      <c r="BJ114" s="1008"/>
      <c r="BK114" s="1008"/>
      <c r="BL114" s="1008"/>
      <c r="BM114" s="1008"/>
      <c r="BN114" s="1008"/>
      <c r="BO114" s="1008"/>
      <c r="BP114" s="1009"/>
      <c r="BQ114" s="977">
        <v>3986611</v>
      </c>
      <c r="BR114" s="978"/>
      <c r="BS114" s="978"/>
      <c r="BT114" s="978"/>
      <c r="BU114" s="978"/>
      <c r="BV114" s="978">
        <v>3511229</v>
      </c>
      <c r="BW114" s="978"/>
      <c r="BX114" s="978"/>
      <c r="BY114" s="978"/>
      <c r="BZ114" s="978"/>
      <c r="CA114" s="978">
        <v>3337023</v>
      </c>
      <c r="CB114" s="978"/>
      <c r="CC114" s="978"/>
      <c r="CD114" s="978"/>
      <c r="CE114" s="978"/>
      <c r="CF114" s="972">
        <v>14.8</v>
      </c>
      <c r="CG114" s="973"/>
      <c r="CH114" s="973"/>
      <c r="CI114" s="973"/>
      <c r="CJ114" s="973"/>
      <c r="CK114" s="1003"/>
      <c r="CL114" s="1004"/>
      <c r="CM114" s="974" t="s">
        <v>451</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439</v>
      </c>
      <c r="DH114" s="1017"/>
      <c r="DI114" s="1017"/>
      <c r="DJ114" s="1017"/>
      <c r="DK114" s="1018"/>
      <c r="DL114" s="1019" t="s">
        <v>439</v>
      </c>
      <c r="DM114" s="1017"/>
      <c r="DN114" s="1017"/>
      <c r="DO114" s="1017"/>
      <c r="DP114" s="1018"/>
      <c r="DQ114" s="1019" t="s">
        <v>126</v>
      </c>
      <c r="DR114" s="1017"/>
      <c r="DS114" s="1017"/>
      <c r="DT114" s="1017"/>
      <c r="DU114" s="1018"/>
      <c r="DV114" s="1020" t="s">
        <v>439</v>
      </c>
      <c r="DW114" s="1021"/>
      <c r="DX114" s="1021"/>
      <c r="DY114" s="1021"/>
      <c r="DZ114" s="1022"/>
    </row>
    <row r="115" spans="1:130" s="248" customFormat="1" ht="26.25" customHeight="1">
      <c r="A115" s="1012"/>
      <c r="B115" s="1013"/>
      <c r="C115" s="1008" t="s">
        <v>452</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80064</v>
      </c>
      <c r="AB115" s="992"/>
      <c r="AC115" s="992"/>
      <c r="AD115" s="992"/>
      <c r="AE115" s="993"/>
      <c r="AF115" s="994">
        <v>28238</v>
      </c>
      <c r="AG115" s="992"/>
      <c r="AH115" s="992"/>
      <c r="AI115" s="992"/>
      <c r="AJ115" s="993"/>
      <c r="AK115" s="994">
        <v>27211</v>
      </c>
      <c r="AL115" s="992"/>
      <c r="AM115" s="992"/>
      <c r="AN115" s="992"/>
      <c r="AO115" s="993"/>
      <c r="AP115" s="995">
        <v>0.1</v>
      </c>
      <c r="AQ115" s="996"/>
      <c r="AR115" s="996"/>
      <c r="AS115" s="996"/>
      <c r="AT115" s="997"/>
      <c r="AU115" s="958"/>
      <c r="AV115" s="959"/>
      <c r="AW115" s="959"/>
      <c r="AX115" s="959"/>
      <c r="AY115" s="959"/>
      <c r="AZ115" s="1007" t="s">
        <v>453</v>
      </c>
      <c r="BA115" s="1008"/>
      <c r="BB115" s="1008"/>
      <c r="BC115" s="1008"/>
      <c r="BD115" s="1008"/>
      <c r="BE115" s="1008"/>
      <c r="BF115" s="1008"/>
      <c r="BG115" s="1008"/>
      <c r="BH115" s="1008"/>
      <c r="BI115" s="1008"/>
      <c r="BJ115" s="1008"/>
      <c r="BK115" s="1008"/>
      <c r="BL115" s="1008"/>
      <c r="BM115" s="1008"/>
      <c r="BN115" s="1008"/>
      <c r="BO115" s="1008"/>
      <c r="BP115" s="1009"/>
      <c r="BQ115" s="977" t="s">
        <v>393</v>
      </c>
      <c r="BR115" s="978"/>
      <c r="BS115" s="978"/>
      <c r="BT115" s="978"/>
      <c r="BU115" s="978"/>
      <c r="BV115" s="978" t="s">
        <v>439</v>
      </c>
      <c r="BW115" s="978"/>
      <c r="BX115" s="978"/>
      <c r="BY115" s="978"/>
      <c r="BZ115" s="978"/>
      <c r="CA115" s="978" t="s">
        <v>126</v>
      </c>
      <c r="CB115" s="978"/>
      <c r="CC115" s="978"/>
      <c r="CD115" s="978"/>
      <c r="CE115" s="978"/>
      <c r="CF115" s="972" t="s">
        <v>126</v>
      </c>
      <c r="CG115" s="973"/>
      <c r="CH115" s="973"/>
      <c r="CI115" s="973"/>
      <c r="CJ115" s="973"/>
      <c r="CK115" s="1003"/>
      <c r="CL115" s="1004"/>
      <c r="CM115" s="1007" t="s">
        <v>454</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126</v>
      </c>
      <c r="DH115" s="1017"/>
      <c r="DI115" s="1017"/>
      <c r="DJ115" s="1017"/>
      <c r="DK115" s="1018"/>
      <c r="DL115" s="1019" t="s">
        <v>126</v>
      </c>
      <c r="DM115" s="1017"/>
      <c r="DN115" s="1017"/>
      <c r="DO115" s="1017"/>
      <c r="DP115" s="1018"/>
      <c r="DQ115" s="1019" t="s">
        <v>126</v>
      </c>
      <c r="DR115" s="1017"/>
      <c r="DS115" s="1017"/>
      <c r="DT115" s="1017"/>
      <c r="DU115" s="1018"/>
      <c r="DV115" s="1020" t="s">
        <v>393</v>
      </c>
      <c r="DW115" s="1021"/>
      <c r="DX115" s="1021"/>
      <c r="DY115" s="1021"/>
      <c r="DZ115" s="1022"/>
    </row>
    <row r="116" spans="1:130" s="248" customFormat="1" ht="26.25" customHeight="1">
      <c r="A116" s="1014"/>
      <c r="B116" s="1015"/>
      <c r="C116" s="1023" t="s">
        <v>455</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439</v>
      </c>
      <c r="AB116" s="1017"/>
      <c r="AC116" s="1017"/>
      <c r="AD116" s="1017"/>
      <c r="AE116" s="1018"/>
      <c r="AF116" s="1019">
        <v>7</v>
      </c>
      <c r="AG116" s="1017"/>
      <c r="AH116" s="1017"/>
      <c r="AI116" s="1017"/>
      <c r="AJ116" s="1018"/>
      <c r="AK116" s="1019">
        <v>3</v>
      </c>
      <c r="AL116" s="1017"/>
      <c r="AM116" s="1017"/>
      <c r="AN116" s="1017"/>
      <c r="AO116" s="1018"/>
      <c r="AP116" s="1020">
        <v>0</v>
      </c>
      <c r="AQ116" s="1021"/>
      <c r="AR116" s="1021"/>
      <c r="AS116" s="1021"/>
      <c r="AT116" s="1022"/>
      <c r="AU116" s="958"/>
      <c r="AV116" s="959"/>
      <c r="AW116" s="959"/>
      <c r="AX116" s="959"/>
      <c r="AY116" s="959"/>
      <c r="AZ116" s="1025" t="s">
        <v>456</v>
      </c>
      <c r="BA116" s="1026"/>
      <c r="BB116" s="1026"/>
      <c r="BC116" s="1026"/>
      <c r="BD116" s="1026"/>
      <c r="BE116" s="1026"/>
      <c r="BF116" s="1026"/>
      <c r="BG116" s="1026"/>
      <c r="BH116" s="1026"/>
      <c r="BI116" s="1026"/>
      <c r="BJ116" s="1026"/>
      <c r="BK116" s="1026"/>
      <c r="BL116" s="1026"/>
      <c r="BM116" s="1026"/>
      <c r="BN116" s="1026"/>
      <c r="BO116" s="1026"/>
      <c r="BP116" s="1027"/>
      <c r="BQ116" s="977" t="s">
        <v>126</v>
      </c>
      <c r="BR116" s="978"/>
      <c r="BS116" s="978"/>
      <c r="BT116" s="978"/>
      <c r="BU116" s="978"/>
      <c r="BV116" s="978" t="s">
        <v>126</v>
      </c>
      <c r="BW116" s="978"/>
      <c r="BX116" s="978"/>
      <c r="BY116" s="978"/>
      <c r="BZ116" s="978"/>
      <c r="CA116" s="978" t="s">
        <v>439</v>
      </c>
      <c r="CB116" s="978"/>
      <c r="CC116" s="978"/>
      <c r="CD116" s="978"/>
      <c r="CE116" s="978"/>
      <c r="CF116" s="972" t="s">
        <v>393</v>
      </c>
      <c r="CG116" s="973"/>
      <c r="CH116" s="973"/>
      <c r="CI116" s="973"/>
      <c r="CJ116" s="973"/>
      <c r="CK116" s="1003"/>
      <c r="CL116" s="1004"/>
      <c r="CM116" s="974" t="s">
        <v>457</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v>200584</v>
      </c>
      <c r="DH116" s="1017"/>
      <c r="DI116" s="1017"/>
      <c r="DJ116" s="1017"/>
      <c r="DK116" s="1018"/>
      <c r="DL116" s="1019">
        <v>173182</v>
      </c>
      <c r="DM116" s="1017"/>
      <c r="DN116" s="1017"/>
      <c r="DO116" s="1017"/>
      <c r="DP116" s="1018"/>
      <c r="DQ116" s="1019">
        <v>146687</v>
      </c>
      <c r="DR116" s="1017"/>
      <c r="DS116" s="1017"/>
      <c r="DT116" s="1017"/>
      <c r="DU116" s="1018"/>
      <c r="DV116" s="1020">
        <v>0.7</v>
      </c>
      <c r="DW116" s="1021"/>
      <c r="DX116" s="1021"/>
      <c r="DY116" s="1021"/>
      <c r="DZ116" s="1022"/>
    </row>
    <row r="117" spans="1:130" s="248" customFormat="1" ht="26.25" customHeight="1">
      <c r="A117" s="962" t="s">
        <v>188</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458</v>
      </c>
      <c r="Z117" s="944"/>
      <c r="AA117" s="1034">
        <v>5215815</v>
      </c>
      <c r="AB117" s="1035"/>
      <c r="AC117" s="1035"/>
      <c r="AD117" s="1035"/>
      <c r="AE117" s="1036"/>
      <c r="AF117" s="1037">
        <v>4978164</v>
      </c>
      <c r="AG117" s="1035"/>
      <c r="AH117" s="1035"/>
      <c r="AI117" s="1035"/>
      <c r="AJ117" s="1036"/>
      <c r="AK117" s="1037">
        <v>4918423</v>
      </c>
      <c r="AL117" s="1035"/>
      <c r="AM117" s="1035"/>
      <c r="AN117" s="1035"/>
      <c r="AO117" s="1036"/>
      <c r="AP117" s="1038"/>
      <c r="AQ117" s="1039"/>
      <c r="AR117" s="1039"/>
      <c r="AS117" s="1039"/>
      <c r="AT117" s="1040"/>
      <c r="AU117" s="958"/>
      <c r="AV117" s="959"/>
      <c r="AW117" s="959"/>
      <c r="AX117" s="959"/>
      <c r="AY117" s="959"/>
      <c r="AZ117" s="1025" t="s">
        <v>459</v>
      </c>
      <c r="BA117" s="1026"/>
      <c r="BB117" s="1026"/>
      <c r="BC117" s="1026"/>
      <c r="BD117" s="1026"/>
      <c r="BE117" s="1026"/>
      <c r="BF117" s="1026"/>
      <c r="BG117" s="1026"/>
      <c r="BH117" s="1026"/>
      <c r="BI117" s="1026"/>
      <c r="BJ117" s="1026"/>
      <c r="BK117" s="1026"/>
      <c r="BL117" s="1026"/>
      <c r="BM117" s="1026"/>
      <c r="BN117" s="1026"/>
      <c r="BO117" s="1026"/>
      <c r="BP117" s="1027"/>
      <c r="BQ117" s="977" t="s">
        <v>439</v>
      </c>
      <c r="BR117" s="978"/>
      <c r="BS117" s="978"/>
      <c r="BT117" s="978"/>
      <c r="BU117" s="978"/>
      <c r="BV117" s="978" t="s">
        <v>393</v>
      </c>
      <c r="BW117" s="978"/>
      <c r="BX117" s="978"/>
      <c r="BY117" s="978"/>
      <c r="BZ117" s="978"/>
      <c r="CA117" s="978" t="s">
        <v>439</v>
      </c>
      <c r="CB117" s="978"/>
      <c r="CC117" s="978"/>
      <c r="CD117" s="978"/>
      <c r="CE117" s="978"/>
      <c r="CF117" s="972" t="s">
        <v>393</v>
      </c>
      <c r="CG117" s="973"/>
      <c r="CH117" s="973"/>
      <c r="CI117" s="973"/>
      <c r="CJ117" s="973"/>
      <c r="CK117" s="1003"/>
      <c r="CL117" s="1004"/>
      <c r="CM117" s="974" t="s">
        <v>460</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439</v>
      </c>
      <c r="DH117" s="1017"/>
      <c r="DI117" s="1017"/>
      <c r="DJ117" s="1017"/>
      <c r="DK117" s="1018"/>
      <c r="DL117" s="1019" t="s">
        <v>439</v>
      </c>
      <c r="DM117" s="1017"/>
      <c r="DN117" s="1017"/>
      <c r="DO117" s="1017"/>
      <c r="DP117" s="1018"/>
      <c r="DQ117" s="1019" t="s">
        <v>126</v>
      </c>
      <c r="DR117" s="1017"/>
      <c r="DS117" s="1017"/>
      <c r="DT117" s="1017"/>
      <c r="DU117" s="1018"/>
      <c r="DV117" s="1020" t="s">
        <v>439</v>
      </c>
      <c r="DW117" s="1021"/>
      <c r="DX117" s="1021"/>
      <c r="DY117" s="1021"/>
      <c r="DZ117" s="1022"/>
    </row>
    <row r="118" spans="1:130" s="248" customFormat="1" ht="26.25" customHeight="1">
      <c r="A118" s="962" t="s">
        <v>433</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430</v>
      </c>
      <c r="AB118" s="943"/>
      <c r="AC118" s="943"/>
      <c r="AD118" s="943"/>
      <c r="AE118" s="944"/>
      <c r="AF118" s="942" t="s">
        <v>431</v>
      </c>
      <c r="AG118" s="943"/>
      <c r="AH118" s="943"/>
      <c r="AI118" s="943"/>
      <c r="AJ118" s="944"/>
      <c r="AK118" s="942" t="s">
        <v>306</v>
      </c>
      <c r="AL118" s="943"/>
      <c r="AM118" s="943"/>
      <c r="AN118" s="943"/>
      <c r="AO118" s="944"/>
      <c r="AP118" s="1029" t="s">
        <v>432</v>
      </c>
      <c r="AQ118" s="1030"/>
      <c r="AR118" s="1030"/>
      <c r="AS118" s="1030"/>
      <c r="AT118" s="1031"/>
      <c r="AU118" s="958"/>
      <c r="AV118" s="959"/>
      <c r="AW118" s="959"/>
      <c r="AX118" s="959"/>
      <c r="AY118" s="959"/>
      <c r="AZ118" s="1032" t="s">
        <v>461</v>
      </c>
      <c r="BA118" s="1023"/>
      <c r="BB118" s="1023"/>
      <c r="BC118" s="1023"/>
      <c r="BD118" s="1023"/>
      <c r="BE118" s="1023"/>
      <c r="BF118" s="1023"/>
      <c r="BG118" s="1023"/>
      <c r="BH118" s="1023"/>
      <c r="BI118" s="1023"/>
      <c r="BJ118" s="1023"/>
      <c r="BK118" s="1023"/>
      <c r="BL118" s="1023"/>
      <c r="BM118" s="1023"/>
      <c r="BN118" s="1023"/>
      <c r="BO118" s="1023"/>
      <c r="BP118" s="1024"/>
      <c r="BQ118" s="1055" t="s">
        <v>393</v>
      </c>
      <c r="BR118" s="1056"/>
      <c r="BS118" s="1056"/>
      <c r="BT118" s="1056"/>
      <c r="BU118" s="1056"/>
      <c r="BV118" s="1056" t="s">
        <v>126</v>
      </c>
      <c r="BW118" s="1056"/>
      <c r="BX118" s="1056"/>
      <c r="BY118" s="1056"/>
      <c r="BZ118" s="1056"/>
      <c r="CA118" s="1056" t="s">
        <v>439</v>
      </c>
      <c r="CB118" s="1056"/>
      <c r="CC118" s="1056"/>
      <c r="CD118" s="1056"/>
      <c r="CE118" s="1056"/>
      <c r="CF118" s="972" t="s">
        <v>126</v>
      </c>
      <c r="CG118" s="973"/>
      <c r="CH118" s="973"/>
      <c r="CI118" s="973"/>
      <c r="CJ118" s="973"/>
      <c r="CK118" s="1003"/>
      <c r="CL118" s="1004"/>
      <c r="CM118" s="974" t="s">
        <v>462</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439</v>
      </c>
      <c r="DH118" s="1017"/>
      <c r="DI118" s="1017"/>
      <c r="DJ118" s="1017"/>
      <c r="DK118" s="1018"/>
      <c r="DL118" s="1019" t="s">
        <v>439</v>
      </c>
      <c r="DM118" s="1017"/>
      <c r="DN118" s="1017"/>
      <c r="DO118" s="1017"/>
      <c r="DP118" s="1018"/>
      <c r="DQ118" s="1019" t="s">
        <v>439</v>
      </c>
      <c r="DR118" s="1017"/>
      <c r="DS118" s="1017"/>
      <c r="DT118" s="1017"/>
      <c r="DU118" s="1018"/>
      <c r="DV118" s="1020" t="s">
        <v>126</v>
      </c>
      <c r="DW118" s="1021"/>
      <c r="DX118" s="1021"/>
      <c r="DY118" s="1021"/>
      <c r="DZ118" s="1022"/>
    </row>
    <row r="119" spans="1:130" s="248" customFormat="1" ht="26.25" customHeight="1">
      <c r="A119" s="1116" t="s">
        <v>436</v>
      </c>
      <c r="B119" s="1002"/>
      <c r="C119" s="981" t="s">
        <v>437</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439</v>
      </c>
      <c r="AB119" s="950"/>
      <c r="AC119" s="950"/>
      <c r="AD119" s="950"/>
      <c r="AE119" s="951"/>
      <c r="AF119" s="952" t="s">
        <v>126</v>
      </c>
      <c r="AG119" s="950"/>
      <c r="AH119" s="950"/>
      <c r="AI119" s="950"/>
      <c r="AJ119" s="951"/>
      <c r="AK119" s="952" t="s">
        <v>126</v>
      </c>
      <c r="AL119" s="950"/>
      <c r="AM119" s="950"/>
      <c r="AN119" s="950"/>
      <c r="AO119" s="951"/>
      <c r="AP119" s="953" t="s">
        <v>439</v>
      </c>
      <c r="AQ119" s="954"/>
      <c r="AR119" s="954"/>
      <c r="AS119" s="954"/>
      <c r="AT119" s="955"/>
      <c r="AU119" s="960"/>
      <c r="AV119" s="961"/>
      <c r="AW119" s="961"/>
      <c r="AX119" s="961"/>
      <c r="AY119" s="961"/>
      <c r="AZ119" s="279" t="s">
        <v>188</v>
      </c>
      <c r="BA119" s="279"/>
      <c r="BB119" s="279"/>
      <c r="BC119" s="279"/>
      <c r="BD119" s="279"/>
      <c r="BE119" s="279"/>
      <c r="BF119" s="279"/>
      <c r="BG119" s="279"/>
      <c r="BH119" s="279"/>
      <c r="BI119" s="279"/>
      <c r="BJ119" s="279"/>
      <c r="BK119" s="279"/>
      <c r="BL119" s="279"/>
      <c r="BM119" s="279"/>
      <c r="BN119" s="279"/>
      <c r="BO119" s="1033" t="s">
        <v>463</v>
      </c>
      <c r="BP119" s="1064"/>
      <c r="BQ119" s="1055">
        <v>53884090</v>
      </c>
      <c r="BR119" s="1056"/>
      <c r="BS119" s="1056"/>
      <c r="BT119" s="1056"/>
      <c r="BU119" s="1056"/>
      <c r="BV119" s="1056">
        <v>52254454</v>
      </c>
      <c r="BW119" s="1056"/>
      <c r="BX119" s="1056"/>
      <c r="BY119" s="1056"/>
      <c r="BZ119" s="1056"/>
      <c r="CA119" s="1056">
        <v>51127108</v>
      </c>
      <c r="CB119" s="1056"/>
      <c r="CC119" s="1056"/>
      <c r="CD119" s="1056"/>
      <c r="CE119" s="1056"/>
      <c r="CF119" s="1057"/>
      <c r="CG119" s="1058"/>
      <c r="CH119" s="1058"/>
      <c r="CI119" s="1058"/>
      <c r="CJ119" s="1059"/>
      <c r="CK119" s="1005"/>
      <c r="CL119" s="1006"/>
      <c r="CM119" s="1060" t="s">
        <v>464</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664238</v>
      </c>
      <c r="DH119" s="1042"/>
      <c r="DI119" s="1042"/>
      <c r="DJ119" s="1042"/>
      <c r="DK119" s="1043"/>
      <c r="DL119" s="1041">
        <v>597233</v>
      </c>
      <c r="DM119" s="1042"/>
      <c r="DN119" s="1042"/>
      <c r="DO119" s="1042"/>
      <c r="DP119" s="1043"/>
      <c r="DQ119" s="1041">
        <v>531211</v>
      </c>
      <c r="DR119" s="1042"/>
      <c r="DS119" s="1042"/>
      <c r="DT119" s="1042"/>
      <c r="DU119" s="1043"/>
      <c r="DV119" s="1044">
        <v>2.4</v>
      </c>
      <c r="DW119" s="1045"/>
      <c r="DX119" s="1045"/>
      <c r="DY119" s="1045"/>
      <c r="DZ119" s="1046"/>
    </row>
    <row r="120" spans="1:130" s="248" customFormat="1" ht="26.25" customHeight="1">
      <c r="A120" s="1117"/>
      <c r="B120" s="1004"/>
      <c r="C120" s="974" t="s">
        <v>441</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439</v>
      </c>
      <c r="AB120" s="1017"/>
      <c r="AC120" s="1017"/>
      <c r="AD120" s="1017"/>
      <c r="AE120" s="1018"/>
      <c r="AF120" s="1019" t="s">
        <v>439</v>
      </c>
      <c r="AG120" s="1017"/>
      <c r="AH120" s="1017"/>
      <c r="AI120" s="1017"/>
      <c r="AJ120" s="1018"/>
      <c r="AK120" s="1019" t="s">
        <v>126</v>
      </c>
      <c r="AL120" s="1017"/>
      <c r="AM120" s="1017"/>
      <c r="AN120" s="1017"/>
      <c r="AO120" s="1018"/>
      <c r="AP120" s="1020" t="s">
        <v>393</v>
      </c>
      <c r="AQ120" s="1021"/>
      <c r="AR120" s="1021"/>
      <c r="AS120" s="1021"/>
      <c r="AT120" s="1022"/>
      <c r="AU120" s="1047" t="s">
        <v>465</v>
      </c>
      <c r="AV120" s="1048"/>
      <c r="AW120" s="1048"/>
      <c r="AX120" s="1048"/>
      <c r="AY120" s="1049"/>
      <c r="AZ120" s="998" t="s">
        <v>466</v>
      </c>
      <c r="BA120" s="947"/>
      <c r="BB120" s="947"/>
      <c r="BC120" s="947"/>
      <c r="BD120" s="947"/>
      <c r="BE120" s="947"/>
      <c r="BF120" s="947"/>
      <c r="BG120" s="947"/>
      <c r="BH120" s="947"/>
      <c r="BI120" s="947"/>
      <c r="BJ120" s="947"/>
      <c r="BK120" s="947"/>
      <c r="BL120" s="947"/>
      <c r="BM120" s="947"/>
      <c r="BN120" s="947"/>
      <c r="BO120" s="947"/>
      <c r="BP120" s="948"/>
      <c r="BQ120" s="984">
        <v>6629662</v>
      </c>
      <c r="BR120" s="985"/>
      <c r="BS120" s="985"/>
      <c r="BT120" s="985"/>
      <c r="BU120" s="985"/>
      <c r="BV120" s="985">
        <v>6203073</v>
      </c>
      <c r="BW120" s="985"/>
      <c r="BX120" s="985"/>
      <c r="BY120" s="985"/>
      <c r="BZ120" s="985"/>
      <c r="CA120" s="985">
        <v>6997676</v>
      </c>
      <c r="CB120" s="985"/>
      <c r="CC120" s="985"/>
      <c r="CD120" s="985"/>
      <c r="CE120" s="985"/>
      <c r="CF120" s="999">
        <v>31.1</v>
      </c>
      <c r="CG120" s="1000"/>
      <c r="CH120" s="1000"/>
      <c r="CI120" s="1000"/>
      <c r="CJ120" s="1000"/>
      <c r="CK120" s="1065" t="s">
        <v>467</v>
      </c>
      <c r="CL120" s="1066"/>
      <c r="CM120" s="1066"/>
      <c r="CN120" s="1066"/>
      <c r="CO120" s="1067"/>
      <c r="CP120" s="1073" t="s">
        <v>411</v>
      </c>
      <c r="CQ120" s="1074"/>
      <c r="CR120" s="1074"/>
      <c r="CS120" s="1074"/>
      <c r="CT120" s="1074"/>
      <c r="CU120" s="1074"/>
      <c r="CV120" s="1074"/>
      <c r="CW120" s="1074"/>
      <c r="CX120" s="1074"/>
      <c r="CY120" s="1074"/>
      <c r="CZ120" s="1074"/>
      <c r="DA120" s="1074"/>
      <c r="DB120" s="1074"/>
      <c r="DC120" s="1074"/>
      <c r="DD120" s="1074"/>
      <c r="DE120" s="1074"/>
      <c r="DF120" s="1075"/>
      <c r="DG120" s="984">
        <v>6897490</v>
      </c>
      <c r="DH120" s="985"/>
      <c r="DI120" s="985"/>
      <c r="DJ120" s="985"/>
      <c r="DK120" s="985"/>
      <c r="DL120" s="985">
        <v>6732034</v>
      </c>
      <c r="DM120" s="985"/>
      <c r="DN120" s="985"/>
      <c r="DO120" s="985"/>
      <c r="DP120" s="985"/>
      <c r="DQ120" s="985">
        <v>6462171</v>
      </c>
      <c r="DR120" s="985"/>
      <c r="DS120" s="985"/>
      <c r="DT120" s="985"/>
      <c r="DU120" s="985"/>
      <c r="DV120" s="986">
        <v>28.7</v>
      </c>
      <c r="DW120" s="986"/>
      <c r="DX120" s="986"/>
      <c r="DY120" s="986"/>
      <c r="DZ120" s="987"/>
    </row>
    <row r="121" spans="1:130" s="248" customFormat="1" ht="26.25" customHeight="1">
      <c r="A121" s="1117"/>
      <c r="B121" s="1004"/>
      <c r="C121" s="1025" t="s">
        <v>468</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126</v>
      </c>
      <c r="AB121" s="1017"/>
      <c r="AC121" s="1017"/>
      <c r="AD121" s="1017"/>
      <c r="AE121" s="1018"/>
      <c r="AF121" s="1019" t="s">
        <v>439</v>
      </c>
      <c r="AG121" s="1017"/>
      <c r="AH121" s="1017"/>
      <c r="AI121" s="1017"/>
      <c r="AJ121" s="1018"/>
      <c r="AK121" s="1019" t="s">
        <v>393</v>
      </c>
      <c r="AL121" s="1017"/>
      <c r="AM121" s="1017"/>
      <c r="AN121" s="1017"/>
      <c r="AO121" s="1018"/>
      <c r="AP121" s="1020" t="s">
        <v>439</v>
      </c>
      <c r="AQ121" s="1021"/>
      <c r="AR121" s="1021"/>
      <c r="AS121" s="1021"/>
      <c r="AT121" s="1022"/>
      <c r="AU121" s="1050"/>
      <c r="AV121" s="1051"/>
      <c r="AW121" s="1051"/>
      <c r="AX121" s="1051"/>
      <c r="AY121" s="1052"/>
      <c r="AZ121" s="1007" t="s">
        <v>469</v>
      </c>
      <c r="BA121" s="1008"/>
      <c r="BB121" s="1008"/>
      <c r="BC121" s="1008"/>
      <c r="BD121" s="1008"/>
      <c r="BE121" s="1008"/>
      <c r="BF121" s="1008"/>
      <c r="BG121" s="1008"/>
      <c r="BH121" s="1008"/>
      <c r="BI121" s="1008"/>
      <c r="BJ121" s="1008"/>
      <c r="BK121" s="1008"/>
      <c r="BL121" s="1008"/>
      <c r="BM121" s="1008"/>
      <c r="BN121" s="1008"/>
      <c r="BO121" s="1008"/>
      <c r="BP121" s="1009"/>
      <c r="BQ121" s="977">
        <v>7763710</v>
      </c>
      <c r="BR121" s="978"/>
      <c r="BS121" s="978"/>
      <c r="BT121" s="978"/>
      <c r="BU121" s="978"/>
      <c r="BV121" s="978">
        <v>7963665</v>
      </c>
      <c r="BW121" s="978"/>
      <c r="BX121" s="978"/>
      <c r="BY121" s="978"/>
      <c r="BZ121" s="978"/>
      <c r="CA121" s="978">
        <v>8961099</v>
      </c>
      <c r="CB121" s="978"/>
      <c r="CC121" s="978"/>
      <c r="CD121" s="978"/>
      <c r="CE121" s="978"/>
      <c r="CF121" s="972">
        <v>39.799999999999997</v>
      </c>
      <c r="CG121" s="973"/>
      <c r="CH121" s="973"/>
      <c r="CI121" s="973"/>
      <c r="CJ121" s="973"/>
      <c r="CK121" s="1068"/>
      <c r="CL121" s="1069"/>
      <c r="CM121" s="1069"/>
      <c r="CN121" s="1069"/>
      <c r="CO121" s="1070"/>
      <c r="CP121" s="1078" t="s">
        <v>470</v>
      </c>
      <c r="CQ121" s="1079"/>
      <c r="CR121" s="1079"/>
      <c r="CS121" s="1079"/>
      <c r="CT121" s="1079"/>
      <c r="CU121" s="1079"/>
      <c r="CV121" s="1079"/>
      <c r="CW121" s="1079"/>
      <c r="CX121" s="1079"/>
      <c r="CY121" s="1079"/>
      <c r="CZ121" s="1079"/>
      <c r="DA121" s="1079"/>
      <c r="DB121" s="1079"/>
      <c r="DC121" s="1079"/>
      <c r="DD121" s="1079"/>
      <c r="DE121" s="1079"/>
      <c r="DF121" s="1080"/>
      <c r="DG121" s="977">
        <v>3568322</v>
      </c>
      <c r="DH121" s="978"/>
      <c r="DI121" s="978"/>
      <c r="DJ121" s="978"/>
      <c r="DK121" s="978"/>
      <c r="DL121" s="978">
        <v>3148227</v>
      </c>
      <c r="DM121" s="978"/>
      <c r="DN121" s="978"/>
      <c r="DO121" s="978"/>
      <c r="DP121" s="978"/>
      <c r="DQ121" s="978">
        <v>2765677</v>
      </c>
      <c r="DR121" s="978"/>
      <c r="DS121" s="978"/>
      <c r="DT121" s="978"/>
      <c r="DU121" s="978"/>
      <c r="DV121" s="979">
        <v>12.3</v>
      </c>
      <c r="DW121" s="979"/>
      <c r="DX121" s="979"/>
      <c r="DY121" s="979"/>
      <c r="DZ121" s="980"/>
    </row>
    <row r="122" spans="1:130" s="248" customFormat="1" ht="26.25" customHeight="1">
      <c r="A122" s="1117"/>
      <c r="B122" s="1004"/>
      <c r="C122" s="974" t="s">
        <v>451</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393</v>
      </c>
      <c r="AB122" s="1017"/>
      <c r="AC122" s="1017"/>
      <c r="AD122" s="1017"/>
      <c r="AE122" s="1018"/>
      <c r="AF122" s="1019" t="s">
        <v>393</v>
      </c>
      <c r="AG122" s="1017"/>
      <c r="AH122" s="1017"/>
      <c r="AI122" s="1017"/>
      <c r="AJ122" s="1018"/>
      <c r="AK122" s="1019" t="s">
        <v>439</v>
      </c>
      <c r="AL122" s="1017"/>
      <c r="AM122" s="1017"/>
      <c r="AN122" s="1017"/>
      <c r="AO122" s="1018"/>
      <c r="AP122" s="1020" t="s">
        <v>393</v>
      </c>
      <c r="AQ122" s="1021"/>
      <c r="AR122" s="1021"/>
      <c r="AS122" s="1021"/>
      <c r="AT122" s="1022"/>
      <c r="AU122" s="1050"/>
      <c r="AV122" s="1051"/>
      <c r="AW122" s="1051"/>
      <c r="AX122" s="1051"/>
      <c r="AY122" s="1052"/>
      <c r="AZ122" s="1032" t="s">
        <v>471</v>
      </c>
      <c r="BA122" s="1023"/>
      <c r="BB122" s="1023"/>
      <c r="BC122" s="1023"/>
      <c r="BD122" s="1023"/>
      <c r="BE122" s="1023"/>
      <c r="BF122" s="1023"/>
      <c r="BG122" s="1023"/>
      <c r="BH122" s="1023"/>
      <c r="BI122" s="1023"/>
      <c r="BJ122" s="1023"/>
      <c r="BK122" s="1023"/>
      <c r="BL122" s="1023"/>
      <c r="BM122" s="1023"/>
      <c r="BN122" s="1023"/>
      <c r="BO122" s="1023"/>
      <c r="BP122" s="1024"/>
      <c r="BQ122" s="1055">
        <v>33199953</v>
      </c>
      <c r="BR122" s="1056"/>
      <c r="BS122" s="1056"/>
      <c r="BT122" s="1056"/>
      <c r="BU122" s="1056"/>
      <c r="BV122" s="1056">
        <v>32214723</v>
      </c>
      <c r="BW122" s="1056"/>
      <c r="BX122" s="1056"/>
      <c r="BY122" s="1056"/>
      <c r="BZ122" s="1056"/>
      <c r="CA122" s="1056">
        <v>31368995</v>
      </c>
      <c r="CB122" s="1056"/>
      <c r="CC122" s="1056"/>
      <c r="CD122" s="1056"/>
      <c r="CE122" s="1056"/>
      <c r="CF122" s="1076">
        <v>139.4</v>
      </c>
      <c r="CG122" s="1077"/>
      <c r="CH122" s="1077"/>
      <c r="CI122" s="1077"/>
      <c r="CJ122" s="1077"/>
      <c r="CK122" s="1068"/>
      <c r="CL122" s="1069"/>
      <c r="CM122" s="1069"/>
      <c r="CN122" s="1069"/>
      <c r="CO122" s="1070"/>
      <c r="CP122" s="1078" t="s">
        <v>472</v>
      </c>
      <c r="CQ122" s="1079"/>
      <c r="CR122" s="1079"/>
      <c r="CS122" s="1079"/>
      <c r="CT122" s="1079"/>
      <c r="CU122" s="1079"/>
      <c r="CV122" s="1079"/>
      <c r="CW122" s="1079"/>
      <c r="CX122" s="1079"/>
      <c r="CY122" s="1079"/>
      <c r="CZ122" s="1079"/>
      <c r="DA122" s="1079"/>
      <c r="DB122" s="1079"/>
      <c r="DC122" s="1079"/>
      <c r="DD122" s="1079"/>
      <c r="DE122" s="1079"/>
      <c r="DF122" s="1080"/>
      <c r="DG122" s="977">
        <v>27381</v>
      </c>
      <c r="DH122" s="978"/>
      <c r="DI122" s="978"/>
      <c r="DJ122" s="978"/>
      <c r="DK122" s="978"/>
      <c r="DL122" s="978">
        <v>19319</v>
      </c>
      <c r="DM122" s="978"/>
      <c r="DN122" s="978"/>
      <c r="DO122" s="978"/>
      <c r="DP122" s="978"/>
      <c r="DQ122" s="978">
        <v>9328</v>
      </c>
      <c r="DR122" s="978"/>
      <c r="DS122" s="978"/>
      <c r="DT122" s="978"/>
      <c r="DU122" s="978"/>
      <c r="DV122" s="979">
        <v>0</v>
      </c>
      <c r="DW122" s="979"/>
      <c r="DX122" s="979"/>
      <c r="DY122" s="979"/>
      <c r="DZ122" s="980"/>
    </row>
    <row r="123" spans="1:130" s="248" customFormat="1" ht="26.25" customHeight="1">
      <c r="A123" s="1117"/>
      <c r="B123" s="1004"/>
      <c r="C123" s="974" t="s">
        <v>457</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v>79086</v>
      </c>
      <c r="AB123" s="1017"/>
      <c r="AC123" s="1017"/>
      <c r="AD123" s="1017"/>
      <c r="AE123" s="1018"/>
      <c r="AF123" s="1019">
        <v>27402</v>
      </c>
      <c r="AG123" s="1017"/>
      <c r="AH123" s="1017"/>
      <c r="AI123" s="1017"/>
      <c r="AJ123" s="1018"/>
      <c r="AK123" s="1019">
        <v>26495</v>
      </c>
      <c r="AL123" s="1017"/>
      <c r="AM123" s="1017"/>
      <c r="AN123" s="1017"/>
      <c r="AO123" s="1018"/>
      <c r="AP123" s="1020">
        <v>0.1</v>
      </c>
      <c r="AQ123" s="1021"/>
      <c r="AR123" s="1021"/>
      <c r="AS123" s="1021"/>
      <c r="AT123" s="1022"/>
      <c r="AU123" s="1053"/>
      <c r="AV123" s="1054"/>
      <c r="AW123" s="1054"/>
      <c r="AX123" s="1054"/>
      <c r="AY123" s="1054"/>
      <c r="AZ123" s="279" t="s">
        <v>188</v>
      </c>
      <c r="BA123" s="279"/>
      <c r="BB123" s="279"/>
      <c r="BC123" s="279"/>
      <c r="BD123" s="279"/>
      <c r="BE123" s="279"/>
      <c r="BF123" s="279"/>
      <c r="BG123" s="279"/>
      <c r="BH123" s="279"/>
      <c r="BI123" s="279"/>
      <c r="BJ123" s="279"/>
      <c r="BK123" s="279"/>
      <c r="BL123" s="279"/>
      <c r="BM123" s="279"/>
      <c r="BN123" s="279"/>
      <c r="BO123" s="1033" t="s">
        <v>473</v>
      </c>
      <c r="BP123" s="1064"/>
      <c r="BQ123" s="1123">
        <v>47593325</v>
      </c>
      <c r="BR123" s="1124"/>
      <c r="BS123" s="1124"/>
      <c r="BT123" s="1124"/>
      <c r="BU123" s="1124"/>
      <c r="BV123" s="1124">
        <v>46381461</v>
      </c>
      <c r="BW123" s="1124"/>
      <c r="BX123" s="1124"/>
      <c r="BY123" s="1124"/>
      <c r="BZ123" s="1124"/>
      <c r="CA123" s="1124">
        <v>47327770</v>
      </c>
      <c r="CB123" s="1124"/>
      <c r="CC123" s="1124"/>
      <c r="CD123" s="1124"/>
      <c r="CE123" s="1124"/>
      <c r="CF123" s="1057"/>
      <c r="CG123" s="1058"/>
      <c r="CH123" s="1058"/>
      <c r="CI123" s="1058"/>
      <c r="CJ123" s="1059"/>
      <c r="CK123" s="1068"/>
      <c r="CL123" s="1069"/>
      <c r="CM123" s="1069"/>
      <c r="CN123" s="1069"/>
      <c r="CO123" s="1070"/>
      <c r="CP123" s="1078" t="s">
        <v>405</v>
      </c>
      <c r="CQ123" s="1079"/>
      <c r="CR123" s="1079"/>
      <c r="CS123" s="1079"/>
      <c r="CT123" s="1079"/>
      <c r="CU123" s="1079"/>
      <c r="CV123" s="1079"/>
      <c r="CW123" s="1079"/>
      <c r="CX123" s="1079"/>
      <c r="CY123" s="1079"/>
      <c r="CZ123" s="1079"/>
      <c r="DA123" s="1079"/>
      <c r="DB123" s="1079"/>
      <c r="DC123" s="1079"/>
      <c r="DD123" s="1079"/>
      <c r="DE123" s="1079"/>
      <c r="DF123" s="1080"/>
      <c r="DG123" s="1016" t="s">
        <v>126</v>
      </c>
      <c r="DH123" s="1017"/>
      <c r="DI123" s="1017"/>
      <c r="DJ123" s="1017"/>
      <c r="DK123" s="1018"/>
      <c r="DL123" s="1019" t="s">
        <v>439</v>
      </c>
      <c r="DM123" s="1017"/>
      <c r="DN123" s="1017"/>
      <c r="DO123" s="1017"/>
      <c r="DP123" s="1018"/>
      <c r="DQ123" s="1019" t="s">
        <v>126</v>
      </c>
      <c r="DR123" s="1017"/>
      <c r="DS123" s="1017"/>
      <c r="DT123" s="1017"/>
      <c r="DU123" s="1018"/>
      <c r="DV123" s="1020" t="s">
        <v>126</v>
      </c>
      <c r="DW123" s="1021"/>
      <c r="DX123" s="1021"/>
      <c r="DY123" s="1021"/>
      <c r="DZ123" s="1022"/>
    </row>
    <row r="124" spans="1:130" s="248" customFormat="1" ht="26.25" customHeight="1" thickBot="1">
      <c r="A124" s="1117"/>
      <c r="B124" s="1004"/>
      <c r="C124" s="974" t="s">
        <v>460</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126</v>
      </c>
      <c r="AB124" s="1017"/>
      <c r="AC124" s="1017"/>
      <c r="AD124" s="1017"/>
      <c r="AE124" s="1018"/>
      <c r="AF124" s="1019" t="s">
        <v>126</v>
      </c>
      <c r="AG124" s="1017"/>
      <c r="AH124" s="1017"/>
      <c r="AI124" s="1017"/>
      <c r="AJ124" s="1018"/>
      <c r="AK124" s="1019" t="s">
        <v>126</v>
      </c>
      <c r="AL124" s="1017"/>
      <c r="AM124" s="1017"/>
      <c r="AN124" s="1017"/>
      <c r="AO124" s="1018"/>
      <c r="AP124" s="1020" t="s">
        <v>126</v>
      </c>
      <c r="AQ124" s="1021"/>
      <c r="AR124" s="1021"/>
      <c r="AS124" s="1021"/>
      <c r="AT124" s="1022"/>
      <c r="AU124" s="1119" t="s">
        <v>474</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29.4</v>
      </c>
      <c r="BR124" s="1086"/>
      <c r="BS124" s="1086"/>
      <c r="BT124" s="1086"/>
      <c r="BU124" s="1086"/>
      <c r="BV124" s="1086">
        <v>27.1</v>
      </c>
      <c r="BW124" s="1086"/>
      <c r="BX124" s="1086"/>
      <c r="BY124" s="1086"/>
      <c r="BZ124" s="1086"/>
      <c r="CA124" s="1086">
        <v>16.8</v>
      </c>
      <c r="CB124" s="1086"/>
      <c r="CC124" s="1086"/>
      <c r="CD124" s="1086"/>
      <c r="CE124" s="1086"/>
      <c r="CF124" s="1087"/>
      <c r="CG124" s="1088"/>
      <c r="CH124" s="1088"/>
      <c r="CI124" s="1088"/>
      <c r="CJ124" s="1089"/>
      <c r="CK124" s="1071"/>
      <c r="CL124" s="1071"/>
      <c r="CM124" s="1071"/>
      <c r="CN124" s="1071"/>
      <c r="CO124" s="1072"/>
      <c r="CP124" s="1078" t="s">
        <v>475</v>
      </c>
      <c r="CQ124" s="1079"/>
      <c r="CR124" s="1079"/>
      <c r="CS124" s="1079"/>
      <c r="CT124" s="1079"/>
      <c r="CU124" s="1079"/>
      <c r="CV124" s="1079"/>
      <c r="CW124" s="1079"/>
      <c r="CX124" s="1079"/>
      <c r="CY124" s="1079"/>
      <c r="CZ124" s="1079"/>
      <c r="DA124" s="1079"/>
      <c r="DB124" s="1079"/>
      <c r="DC124" s="1079"/>
      <c r="DD124" s="1079"/>
      <c r="DE124" s="1079"/>
      <c r="DF124" s="1080"/>
      <c r="DG124" s="1063" t="s">
        <v>126</v>
      </c>
      <c r="DH124" s="1042"/>
      <c r="DI124" s="1042"/>
      <c r="DJ124" s="1042"/>
      <c r="DK124" s="1043"/>
      <c r="DL124" s="1041" t="s">
        <v>126</v>
      </c>
      <c r="DM124" s="1042"/>
      <c r="DN124" s="1042"/>
      <c r="DO124" s="1042"/>
      <c r="DP124" s="1043"/>
      <c r="DQ124" s="1041" t="s">
        <v>126</v>
      </c>
      <c r="DR124" s="1042"/>
      <c r="DS124" s="1042"/>
      <c r="DT124" s="1042"/>
      <c r="DU124" s="1043"/>
      <c r="DV124" s="1044" t="s">
        <v>126</v>
      </c>
      <c r="DW124" s="1045"/>
      <c r="DX124" s="1045"/>
      <c r="DY124" s="1045"/>
      <c r="DZ124" s="1046"/>
    </row>
    <row r="125" spans="1:130" s="248" customFormat="1" ht="26.25" customHeight="1">
      <c r="A125" s="1117"/>
      <c r="B125" s="1004"/>
      <c r="C125" s="974" t="s">
        <v>462</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126</v>
      </c>
      <c r="AB125" s="1017"/>
      <c r="AC125" s="1017"/>
      <c r="AD125" s="1017"/>
      <c r="AE125" s="1018"/>
      <c r="AF125" s="1019" t="s">
        <v>126</v>
      </c>
      <c r="AG125" s="1017"/>
      <c r="AH125" s="1017"/>
      <c r="AI125" s="1017"/>
      <c r="AJ125" s="1018"/>
      <c r="AK125" s="1019" t="s">
        <v>126</v>
      </c>
      <c r="AL125" s="1017"/>
      <c r="AM125" s="1017"/>
      <c r="AN125" s="1017"/>
      <c r="AO125" s="1018"/>
      <c r="AP125" s="1020" t="s">
        <v>439</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476</v>
      </c>
      <c r="CL125" s="1066"/>
      <c r="CM125" s="1066"/>
      <c r="CN125" s="1066"/>
      <c r="CO125" s="1067"/>
      <c r="CP125" s="998" t="s">
        <v>477</v>
      </c>
      <c r="CQ125" s="947"/>
      <c r="CR125" s="947"/>
      <c r="CS125" s="947"/>
      <c r="CT125" s="947"/>
      <c r="CU125" s="947"/>
      <c r="CV125" s="947"/>
      <c r="CW125" s="947"/>
      <c r="CX125" s="947"/>
      <c r="CY125" s="947"/>
      <c r="CZ125" s="947"/>
      <c r="DA125" s="947"/>
      <c r="DB125" s="947"/>
      <c r="DC125" s="947"/>
      <c r="DD125" s="947"/>
      <c r="DE125" s="947"/>
      <c r="DF125" s="948"/>
      <c r="DG125" s="984" t="s">
        <v>393</v>
      </c>
      <c r="DH125" s="985"/>
      <c r="DI125" s="985"/>
      <c r="DJ125" s="985"/>
      <c r="DK125" s="985"/>
      <c r="DL125" s="985" t="s">
        <v>126</v>
      </c>
      <c r="DM125" s="985"/>
      <c r="DN125" s="985"/>
      <c r="DO125" s="985"/>
      <c r="DP125" s="985"/>
      <c r="DQ125" s="985" t="s">
        <v>126</v>
      </c>
      <c r="DR125" s="985"/>
      <c r="DS125" s="985"/>
      <c r="DT125" s="985"/>
      <c r="DU125" s="985"/>
      <c r="DV125" s="986" t="s">
        <v>126</v>
      </c>
      <c r="DW125" s="986"/>
      <c r="DX125" s="986"/>
      <c r="DY125" s="986"/>
      <c r="DZ125" s="987"/>
    </row>
    <row r="126" spans="1:130" s="248" customFormat="1" ht="26.25" customHeight="1" thickBot="1">
      <c r="A126" s="1117"/>
      <c r="B126" s="1004"/>
      <c r="C126" s="974" t="s">
        <v>464</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393</v>
      </c>
      <c r="AB126" s="1017"/>
      <c r="AC126" s="1017"/>
      <c r="AD126" s="1017"/>
      <c r="AE126" s="1018"/>
      <c r="AF126" s="1019" t="s">
        <v>126</v>
      </c>
      <c r="AG126" s="1017"/>
      <c r="AH126" s="1017"/>
      <c r="AI126" s="1017"/>
      <c r="AJ126" s="1018"/>
      <c r="AK126" s="1019" t="s">
        <v>393</v>
      </c>
      <c r="AL126" s="1017"/>
      <c r="AM126" s="1017"/>
      <c r="AN126" s="1017"/>
      <c r="AO126" s="1018"/>
      <c r="AP126" s="1020" t="s">
        <v>126</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478</v>
      </c>
      <c r="CQ126" s="1008"/>
      <c r="CR126" s="1008"/>
      <c r="CS126" s="1008"/>
      <c r="CT126" s="1008"/>
      <c r="CU126" s="1008"/>
      <c r="CV126" s="1008"/>
      <c r="CW126" s="1008"/>
      <c r="CX126" s="1008"/>
      <c r="CY126" s="1008"/>
      <c r="CZ126" s="1008"/>
      <c r="DA126" s="1008"/>
      <c r="DB126" s="1008"/>
      <c r="DC126" s="1008"/>
      <c r="DD126" s="1008"/>
      <c r="DE126" s="1008"/>
      <c r="DF126" s="1009"/>
      <c r="DG126" s="977" t="s">
        <v>393</v>
      </c>
      <c r="DH126" s="978"/>
      <c r="DI126" s="978"/>
      <c r="DJ126" s="978"/>
      <c r="DK126" s="978"/>
      <c r="DL126" s="978" t="s">
        <v>126</v>
      </c>
      <c r="DM126" s="978"/>
      <c r="DN126" s="978"/>
      <c r="DO126" s="978"/>
      <c r="DP126" s="978"/>
      <c r="DQ126" s="978" t="s">
        <v>126</v>
      </c>
      <c r="DR126" s="978"/>
      <c r="DS126" s="978"/>
      <c r="DT126" s="978"/>
      <c r="DU126" s="978"/>
      <c r="DV126" s="979" t="s">
        <v>393</v>
      </c>
      <c r="DW126" s="979"/>
      <c r="DX126" s="979"/>
      <c r="DY126" s="979"/>
      <c r="DZ126" s="980"/>
    </row>
    <row r="127" spans="1:130" s="248" customFormat="1" ht="26.25" customHeight="1">
      <c r="A127" s="1118"/>
      <c r="B127" s="1006"/>
      <c r="C127" s="1060" t="s">
        <v>479</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978</v>
      </c>
      <c r="AB127" s="1017"/>
      <c r="AC127" s="1017"/>
      <c r="AD127" s="1017"/>
      <c r="AE127" s="1018"/>
      <c r="AF127" s="1019">
        <v>836</v>
      </c>
      <c r="AG127" s="1017"/>
      <c r="AH127" s="1017"/>
      <c r="AI127" s="1017"/>
      <c r="AJ127" s="1018"/>
      <c r="AK127" s="1019">
        <v>716</v>
      </c>
      <c r="AL127" s="1017"/>
      <c r="AM127" s="1017"/>
      <c r="AN127" s="1017"/>
      <c r="AO127" s="1018"/>
      <c r="AP127" s="1020">
        <v>0</v>
      </c>
      <c r="AQ127" s="1021"/>
      <c r="AR127" s="1021"/>
      <c r="AS127" s="1021"/>
      <c r="AT127" s="1022"/>
      <c r="AU127" s="284"/>
      <c r="AV127" s="284"/>
      <c r="AW127" s="284"/>
      <c r="AX127" s="1090" t="s">
        <v>480</v>
      </c>
      <c r="AY127" s="1091"/>
      <c r="AZ127" s="1091"/>
      <c r="BA127" s="1091"/>
      <c r="BB127" s="1091"/>
      <c r="BC127" s="1091"/>
      <c r="BD127" s="1091"/>
      <c r="BE127" s="1092"/>
      <c r="BF127" s="1093" t="s">
        <v>481</v>
      </c>
      <c r="BG127" s="1091"/>
      <c r="BH127" s="1091"/>
      <c r="BI127" s="1091"/>
      <c r="BJ127" s="1091"/>
      <c r="BK127" s="1091"/>
      <c r="BL127" s="1092"/>
      <c r="BM127" s="1093" t="s">
        <v>482</v>
      </c>
      <c r="BN127" s="1091"/>
      <c r="BO127" s="1091"/>
      <c r="BP127" s="1091"/>
      <c r="BQ127" s="1091"/>
      <c r="BR127" s="1091"/>
      <c r="BS127" s="1092"/>
      <c r="BT127" s="1093" t="s">
        <v>483</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484</v>
      </c>
      <c r="CQ127" s="1008"/>
      <c r="CR127" s="1008"/>
      <c r="CS127" s="1008"/>
      <c r="CT127" s="1008"/>
      <c r="CU127" s="1008"/>
      <c r="CV127" s="1008"/>
      <c r="CW127" s="1008"/>
      <c r="CX127" s="1008"/>
      <c r="CY127" s="1008"/>
      <c r="CZ127" s="1008"/>
      <c r="DA127" s="1008"/>
      <c r="DB127" s="1008"/>
      <c r="DC127" s="1008"/>
      <c r="DD127" s="1008"/>
      <c r="DE127" s="1008"/>
      <c r="DF127" s="1009"/>
      <c r="DG127" s="977" t="s">
        <v>393</v>
      </c>
      <c r="DH127" s="978"/>
      <c r="DI127" s="978"/>
      <c r="DJ127" s="978"/>
      <c r="DK127" s="978"/>
      <c r="DL127" s="978" t="s">
        <v>126</v>
      </c>
      <c r="DM127" s="978"/>
      <c r="DN127" s="978"/>
      <c r="DO127" s="978"/>
      <c r="DP127" s="978"/>
      <c r="DQ127" s="978" t="s">
        <v>126</v>
      </c>
      <c r="DR127" s="978"/>
      <c r="DS127" s="978"/>
      <c r="DT127" s="978"/>
      <c r="DU127" s="978"/>
      <c r="DV127" s="979" t="s">
        <v>126</v>
      </c>
      <c r="DW127" s="979"/>
      <c r="DX127" s="979"/>
      <c r="DY127" s="979"/>
      <c r="DZ127" s="980"/>
    </row>
    <row r="128" spans="1:130" s="248" customFormat="1" ht="26.25" customHeight="1" thickBot="1">
      <c r="A128" s="1101" t="s">
        <v>485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486</v>
      </c>
      <c r="X128" s="1103"/>
      <c r="Y128" s="1103"/>
      <c r="Z128" s="1104"/>
      <c r="AA128" s="1105">
        <v>600379</v>
      </c>
      <c r="AB128" s="1106"/>
      <c r="AC128" s="1106"/>
      <c r="AD128" s="1106"/>
      <c r="AE128" s="1107"/>
      <c r="AF128" s="1108">
        <v>668019</v>
      </c>
      <c r="AG128" s="1106"/>
      <c r="AH128" s="1106"/>
      <c r="AI128" s="1106"/>
      <c r="AJ128" s="1107"/>
      <c r="AK128" s="1108">
        <v>734040</v>
      </c>
      <c r="AL128" s="1106"/>
      <c r="AM128" s="1106"/>
      <c r="AN128" s="1106"/>
      <c r="AO128" s="1107"/>
      <c r="AP128" s="1109"/>
      <c r="AQ128" s="1110"/>
      <c r="AR128" s="1110"/>
      <c r="AS128" s="1110"/>
      <c r="AT128" s="1111"/>
      <c r="AU128" s="284"/>
      <c r="AV128" s="284"/>
      <c r="AW128" s="284"/>
      <c r="AX128" s="946" t="s">
        <v>487</v>
      </c>
      <c r="AY128" s="947"/>
      <c r="AZ128" s="947"/>
      <c r="BA128" s="947"/>
      <c r="BB128" s="947"/>
      <c r="BC128" s="947"/>
      <c r="BD128" s="947"/>
      <c r="BE128" s="948"/>
      <c r="BF128" s="1112" t="s">
        <v>126</v>
      </c>
      <c r="BG128" s="1113"/>
      <c r="BH128" s="1113"/>
      <c r="BI128" s="1113"/>
      <c r="BJ128" s="1113"/>
      <c r="BK128" s="1113"/>
      <c r="BL128" s="1114"/>
      <c r="BM128" s="1112">
        <v>12.05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488</v>
      </c>
      <c r="CQ128" s="1095"/>
      <c r="CR128" s="1095"/>
      <c r="CS128" s="1095"/>
      <c r="CT128" s="1095"/>
      <c r="CU128" s="1095"/>
      <c r="CV128" s="1095"/>
      <c r="CW128" s="1095"/>
      <c r="CX128" s="1095"/>
      <c r="CY128" s="1095"/>
      <c r="CZ128" s="1095"/>
      <c r="DA128" s="1095"/>
      <c r="DB128" s="1095"/>
      <c r="DC128" s="1095"/>
      <c r="DD128" s="1095"/>
      <c r="DE128" s="1095"/>
      <c r="DF128" s="1096"/>
      <c r="DG128" s="1097" t="s">
        <v>126</v>
      </c>
      <c r="DH128" s="1098"/>
      <c r="DI128" s="1098"/>
      <c r="DJ128" s="1098"/>
      <c r="DK128" s="1098"/>
      <c r="DL128" s="1098" t="s">
        <v>393</v>
      </c>
      <c r="DM128" s="1098"/>
      <c r="DN128" s="1098"/>
      <c r="DO128" s="1098"/>
      <c r="DP128" s="1098"/>
      <c r="DQ128" s="1098" t="s">
        <v>126</v>
      </c>
      <c r="DR128" s="1098"/>
      <c r="DS128" s="1098"/>
      <c r="DT128" s="1098"/>
      <c r="DU128" s="1098"/>
      <c r="DV128" s="1099" t="s">
        <v>126</v>
      </c>
      <c r="DW128" s="1099"/>
      <c r="DX128" s="1099"/>
      <c r="DY128" s="1099"/>
      <c r="DZ128" s="1100"/>
    </row>
    <row r="129" spans="1:131" s="248" customFormat="1" ht="26.25" customHeight="1">
      <c r="A129" s="988" t="s">
        <v>105</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489</v>
      </c>
      <c r="X129" s="1132"/>
      <c r="Y129" s="1132"/>
      <c r="Z129" s="1133"/>
      <c r="AA129" s="1016">
        <v>24413805</v>
      </c>
      <c r="AB129" s="1017"/>
      <c r="AC129" s="1017"/>
      <c r="AD129" s="1017"/>
      <c r="AE129" s="1018"/>
      <c r="AF129" s="1019">
        <v>24647413</v>
      </c>
      <c r="AG129" s="1017"/>
      <c r="AH129" s="1017"/>
      <c r="AI129" s="1017"/>
      <c r="AJ129" s="1018"/>
      <c r="AK129" s="1019">
        <v>25451905</v>
      </c>
      <c r="AL129" s="1017"/>
      <c r="AM129" s="1017"/>
      <c r="AN129" s="1017"/>
      <c r="AO129" s="1018"/>
      <c r="AP129" s="1134"/>
      <c r="AQ129" s="1135"/>
      <c r="AR129" s="1135"/>
      <c r="AS129" s="1135"/>
      <c r="AT129" s="1136"/>
      <c r="AU129" s="286"/>
      <c r="AV129" s="286"/>
      <c r="AW129" s="286"/>
      <c r="AX129" s="1125" t="s">
        <v>490</v>
      </c>
      <c r="AY129" s="1008"/>
      <c r="AZ129" s="1008"/>
      <c r="BA129" s="1008"/>
      <c r="BB129" s="1008"/>
      <c r="BC129" s="1008"/>
      <c r="BD129" s="1008"/>
      <c r="BE129" s="1009"/>
      <c r="BF129" s="1126" t="s">
        <v>126</v>
      </c>
      <c r="BG129" s="1127"/>
      <c r="BH129" s="1127"/>
      <c r="BI129" s="1127"/>
      <c r="BJ129" s="1127"/>
      <c r="BK129" s="1127"/>
      <c r="BL129" s="1128"/>
      <c r="BM129" s="1126">
        <v>17.05</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988" t="s">
        <v>491</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492</v>
      </c>
      <c r="X130" s="1132"/>
      <c r="Y130" s="1132"/>
      <c r="Z130" s="1133"/>
      <c r="AA130" s="1016">
        <v>3028605</v>
      </c>
      <c r="AB130" s="1017"/>
      <c r="AC130" s="1017"/>
      <c r="AD130" s="1017"/>
      <c r="AE130" s="1018"/>
      <c r="AF130" s="1019">
        <v>2983007</v>
      </c>
      <c r="AG130" s="1017"/>
      <c r="AH130" s="1017"/>
      <c r="AI130" s="1017"/>
      <c r="AJ130" s="1018"/>
      <c r="AK130" s="1019">
        <v>2955333</v>
      </c>
      <c r="AL130" s="1017"/>
      <c r="AM130" s="1017"/>
      <c r="AN130" s="1017"/>
      <c r="AO130" s="1018"/>
      <c r="AP130" s="1134"/>
      <c r="AQ130" s="1135"/>
      <c r="AR130" s="1135"/>
      <c r="AS130" s="1135"/>
      <c r="AT130" s="1136"/>
      <c r="AU130" s="286"/>
      <c r="AV130" s="286"/>
      <c r="AW130" s="286"/>
      <c r="AX130" s="1125" t="s">
        <v>493</v>
      </c>
      <c r="AY130" s="1008"/>
      <c r="AZ130" s="1008"/>
      <c r="BA130" s="1008"/>
      <c r="BB130" s="1008"/>
      <c r="BC130" s="1008"/>
      <c r="BD130" s="1008"/>
      <c r="BE130" s="1009"/>
      <c r="BF130" s="1162">
        <v>6.3</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494</v>
      </c>
      <c r="X131" s="1170"/>
      <c r="Y131" s="1170"/>
      <c r="Z131" s="1171"/>
      <c r="AA131" s="1063">
        <v>21385200</v>
      </c>
      <c r="AB131" s="1042"/>
      <c r="AC131" s="1042"/>
      <c r="AD131" s="1042"/>
      <c r="AE131" s="1043"/>
      <c r="AF131" s="1041">
        <v>21664406</v>
      </c>
      <c r="AG131" s="1042"/>
      <c r="AH131" s="1042"/>
      <c r="AI131" s="1042"/>
      <c r="AJ131" s="1043"/>
      <c r="AK131" s="1041">
        <v>22496572</v>
      </c>
      <c r="AL131" s="1042"/>
      <c r="AM131" s="1042"/>
      <c r="AN131" s="1042"/>
      <c r="AO131" s="1043"/>
      <c r="AP131" s="1172"/>
      <c r="AQ131" s="1173"/>
      <c r="AR131" s="1173"/>
      <c r="AS131" s="1173"/>
      <c r="AT131" s="1174"/>
      <c r="AU131" s="286"/>
      <c r="AV131" s="286"/>
      <c r="AW131" s="286"/>
      <c r="AX131" s="1144" t="s">
        <v>495</v>
      </c>
      <c r="AY131" s="1095"/>
      <c r="AZ131" s="1095"/>
      <c r="BA131" s="1095"/>
      <c r="BB131" s="1095"/>
      <c r="BC131" s="1095"/>
      <c r="BD131" s="1095"/>
      <c r="BE131" s="1096"/>
      <c r="BF131" s="1145">
        <v>16.8</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51" t="s">
        <v>496</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497</v>
      </c>
      <c r="W132" s="1155"/>
      <c r="X132" s="1155"/>
      <c r="Y132" s="1155"/>
      <c r="Z132" s="1156"/>
      <c r="AA132" s="1157">
        <v>7.4202298789999999</v>
      </c>
      <c r="AB132" s="1158"/>
      <c r="AC132" s="1158"/>
      <c r="AD132" s="1158"/>
      <c r="AE132" s="1159"/>
      <c r="AF132" s="1160">
        <v>6.1258914740000003</v>
      </c>
      <c r="AG132" s="1158"/>
      <c r="AH132" s="1158"/>
      <c r="AI132" s="1158"/>
      <c r="AJ132" s="1159"/>
      <c r="AK132" s="1160">
        <v>5.4632768049999996</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498</v>
      </c>
      <c r="W133" s="1138"/>
      <c r="X133" s="1138"/>
      <c r="Y133" s="1138"/>
      <c r="Z133" s="1139"/>
      <c r="AA133" s="1140">
        <v>8.1</v>
      </c>
      <c r="AB133" s="1141"/>
      <c r="AC133" s="1141"/>
      <c r="AD133" s="1141"/>
      <c r="AE133" s="1142"/>
      <c r="AF133" s="1140">
        <v>7.1</v>
      </c>
      <c r="AG133" s="1141"/>
      <c r="AH133" s="1141"/>
      <c r="AI133" s="1141"/>
      <c r="AJ133" s="1142"/>
      <c r="AK133" s="1140">
        <v>6.3</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DpknYrf0Ys62uGIvoI0BUwrutGlLX1sDfszgQwnrLojzsSCGBxD7ZiQj3VcezZ26RKpKBXmshxBe3qC0Pq7uGg==" saltValue="pRtgCfgT7TTjGFsOm4N8n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23" zoomScaleNormal="85" zoomScaleSheetLayoutView="100" workbookViewId="0">
      <selection activeCell="DJ51" sqref="DJ51"/>
    </sheetView>
  </sheetViews>
  <sheetFormatPr defaultColWidth="0" defaultRowHeight="13.5" customHeight="1" zeroHeight="1"/>
  <cols>
    <col min="1" max="120" width="2.77734375" style="293" customWidth="1"/>
    <col min="121" max="121" width="0" style="292" hidden="1" customWidth="1"/>
    <col min="122" max="16384" width="9" style="292" hidden="1"/>
  </cols>
  <sheetData>
    <row r="1" spans="1:120" ht="13.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92"/>
    </row>
    <row r="17" spans="119:120" ht="13.2">
      <c r="DP17" s="292"/>
    </row>
    <row r="18" spans="119:120" ht="13.2"/>
    <row r="19" spans="119:120" ht="13.2"/>
    <row r="20" spans="119:120" ht="13.2">
      <c r="DO20" s="292"/>
      <c r="DP20" s="292"/>
    </row>
    <row r="21" spans="119:120" ht="13.2">
      <c r="DP21" s="292"/>
    </row>
    <row r="22" spans="119:120" ht="13.2"/>
    <row r="23" spans="119:120" ht="13.2">
      <c r="DO23" s="292"/>
      <c r="DP23" s="292"/>
    </row>
    <row r="24" spans="119:120" ht="13.2">
      <c r="DP24" s="292"/>
    </row>
    <row r="25" spans="119:120" ht="13.2">
      <c r="DP25" s="292"/>
    </row>
    <row r="26" spans="119:120" ht="13.2">
      <c r="DO26" s="292"/>
      <c r="DP26" s="292"/>
    </row>
    <row r="27" spans="119:120" ht="13.2"/>
    <row r="28" spans="119:120" ht="13.2">
      <c r="DO28" s="292"/>
      <c r="DP28" s="292"/>
    </row>
    <row r="29" spans="119:120" ht="13.2">
      <c r="DP29" s="292"/>
    </row>
    <row r="30" spans="119:120" ht="13.2"/>
    <row r="31" spans="119:120" ht="13.2">
      <c r="DO31" s="292"/>
      <c r="DP31" s="292"/>
    </row>
    <row r="32" spans="119:120" ht="13.2"/>
    <row r="33" spans="98:120" ht="13.2">
      <c r="DO33" s="292"/>
      <c r="DP33" s="292"/>
    </row>
    <row r="34" spans="98:120" ht="13.2">
      <c r="DM34" s="292"/>
    </row>
    <row r="35" spans="98:120" ht="13.2">
      <c r="CT35" s="292"/>
      <c r="CU35" s="292"/>
      <c r="CV35" s="292"/>
      <c r="CY35" s="292"/>
      <c r="CZ35" s="292"/>
      <c r="DA35" s="292"/>
      <c r="DD35" s="292"/>
      <c r="DE35" s="292"/>
      <c r="DF35" s="292"/>
      <c r="DI35" s="292"/>
      <c r="DJ35" s="292"/>
      <c r="DK35" s="292"/>
      <c r="DM35" s="292"/>
      <c r="DN35" s="292"/>
      <c r="DO35" s="292"/>
      <c r="DP35" s="292"/>
    </row>
    <row r="36" spans="98:120" ht="13.2"/>
    <row r="37" spans="98:120" ht="13.2">
      <c r="CW37" s="292"/>
      <c r="DB37" s="292"/>
      <c r="DG37" s="292"/>
      <c r="DL37" s="292"/>
      <c r="DP37" s="292"/>
    </row>
    <row r="38" spans="98:120" ht="13.2">
      <c r="CT38" s="292"/>
      <c r="CU38" s="292"/>
      <c r="CV38" s="292"/>
      <c r="CW38" s="292"/>
      <c r="CY38" s="292"/>
      <c r="CZ38" s="292"/>
      <c r="DA38" s="292"/>
      <c r="DB38" s="292"/>
      <c r="DD38" s="292"/>
      <c r="DE38" s="292"/>
      <c r="DF38" s="292"/>
      <c r="DG38" s="292"/>
      <c r="DI38" s="292"/>
      <c r="DJ38" s="292"/>
      <c r="DK38" s="292"/>
      <c r="DL38" s="292"/>
      <c r="DN38" s="292"/>
      <c r="DO38" s="292"/>
      <c r="DP38" s="292"/>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92"/>
      <c r="DO49" s="292"/>
      <c r="DP49" s="292"/>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92"/>
      <c r="CS63" s="292"/>
      <c r="CX63" s="292"/>
      <c r="DC63" s="292"/>
      <c r="DH63" s="292"/>
    </row>
    <row r="64" spans="22:120" ht="13.2">
      <c r="V64" s="292"/>
    </row>
    <row r="65" spans="15:120" ht="13.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c r="Q66" s="292"/>
      <c r="S66" s="292"/>
      <c r="U66" s="292"/>
      <c r="DM66" s="292"/>
    </row>
    <row r="67" spans="15:120" ht="13.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row r="69" spans="15:120" ht="13.2"/>
    <row r="70" spans="15:120" ht="13.2"/>
    <row r="71" spans="15:120" ht="13.2"/>
    <row r="72" spans="15:120" ht="13.2">
      <c r="DP72" s="292"/>
    </row>
    <row r="73" spans="15:120" ht="13.2">
      <c r="DP73" s="292"/>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92"/>
      <c r="CX96" s="292"/>
      <c r="DC96" s="292"/>
      <c r="DH96" s="292"/>
    </row>
    <row r="97" spans="24:120" ht="13.2">
      <c r="CS97" s="292"/>
      <c r="CX97" s="292"/>
      <c r="DC97" s="292"/>
      <c r="DH97" s="292"/>
      <c r="DP97" s="293" t="s">
        <v>499</v>
      </c>
    </row>
    <row r="98" spans="24:120" ht="13.2" hidden="1">
      <c r="CS98" s="292"/>
      <c r="CX98" s="292"/>
      <c r="DC98" s="292"/>
      <c r="DH98" s="292"/>
    </row>
    <row r="99" spans="24:120" ht="13.2"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t="13.2" hidden="1">
      <c r="CT103" s="292"/>
      <c r="CV103" s="292"/>
      <c r="CW103" s="292"/>
      <c r="CY103" s="292"/>
      <c r="DA103" s="292"/>
      <c r="DB103" s="292"/>
      <c r="DD103" s="292"/>
      <c r="DF103" s="292"/>
      <c r="DG103" s="292"/>
      <c r="DI103" s="292"/>
      <c r="DK103" s="292"/>
      <c r="DL103" s="292"/>
      <c r="DM103" s="292"/>
      <c r="DN103" s="292"/>
      <c r="DO103" s="292"/>
      <c r="DP103" s="292"/>
    </row>
    <row r="104" spans="24:120" ht="13.2" hidden="1">
      <c r="CV104" s="292"/>
      <c r="CW104" s="292"/>
      <c r="DA104" s="292"/>
      <c r="DB104" s="292"/>
      <c r="DF104" s="292"/>
      <c r="DG104" s="292"/>
      <c r="DK104" s="292"/>
      <c r="DL104" s="292"/>
      <c r="DN104" s="292"/>
      <c r="DO104" s="292"/>
      <c r="DP104" s="292"/>
    </row>
    <row r="105" spans="24:120" ht="12.75" hidden="1" customHeight="1"/>
  </sheetData>
  <sheetProtection algorithmName="SHA-512" hashValue="uZ1peRLvf2lUaV6kn/wwtuBy3sr9nz51RA67EpC1YhIzzFePVLY4GdDVH0lq7N34FkFVjdA6amRTXkQ/I8qYsA==" saltValue="bJIoV9dn69pfwNLTr1fK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640625" style="293" customWidth="1"/>
    <col min="117" max="16384" width="9" style="292" hidden="1"/>
  </cols>
  <sheetData>
    <row r="1" spans="2:116" ht="13.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row r="3" spans="2:116" ht="13.2"/>
    <row r="4" spans="2:116" ht="13.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row r="20" spans="9:116" ht="13.2"/>
    <row r="21" spans="9:116" ht="13.2">
      <c r="DL21" s="292"/>
    </row>
    <row r="22" spans="9:116" ht="13.2">
      <c r="DI22" s="292"/>
      <c r="DJ22" s="292"/>
      <c r="DK22" s="292"/>
      <c r="DL22" s="292"/>
    </row>
    <row r="23" spans="9:116" ht="13.2">
      <c r="CY23" s="292"/>
      <c r="CZ23" s="292"/>
      <c r="DA23" s="292"/>
      <c r="DB23" s="292"/>
      <c r="DC23" s="292"/>
      <c r="DD23" s="292"/>
      <c r="DE23" s="292"/>
      <c r="DF23" s="292"/>
      <c r="DG23" s="292"/>
      <c r="DH23" s="292"/>
      <c r="DI23" s="292"/>
      <c r="DJ23" s="292"/>
      <c r="DK23" s="292"/>
      <c r="DL23" s="292"/>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92"/>
      <c r="DA35" s="292"/>
      <c r="DB35" s="292"/>
      <c r="DC35" s="292"/>
      <c r="DD35" s="292"/>
      <c r="DE35" s="292"/>
      <c r="DF35" s="292"/>
      <c r="DG35" s="292"/>
      <c r="DH35" s="292"/>
      <c r="DI35" s="292"/>
      <c r="DJ35" s="292"/>
      <c r="DK35" s="292"/>
      <c r="DL35" s="292"/>
    </row>
    <row r="36" spans="15:116" ht="13.2"/>
    <row r="37" spans="15:116" ht="13.2">
      <c r="DL37" s="292"/>
    </row>
    <row r="38" spans="15:116" ht="13.2">
      <c r="DI38" s="292"/>
      <c r="DJ38" s="292"/>
      <c r="DK38" s="292"/>
      <c r="DL38" s="292"/>
    </row>
    <row r="39" spans="15:116" ht="13.2"/>
    <row r="40" spans="15:116" ht="13.2"/>
    <row r="41" spans="15:116" ht="13.2"/>
    <row r="42" spans="15:116" ht="13.2"/>
    <row r="43" spans="15:116" ht="13.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c r="DL44" s="292"/>
    </row>
    <row r="45" spans="15:116" ht="13.2"/>
    <row r="46" spans="15:116" ht="13.2">
      <c r="DA46" s="292"/>
      <c r="DB46" s="292"/>
      <c r="DC46" s="292"/>
      <c r="DD46" s="292"/>
      <c r="DE46" s="292"/>
      <c r="DF46" s="292"/>
      <c r="DG46" s="292"/>
      <c r="DH46" s="292"/>
      <c r="DI46" s="292"/>
      <c r="DJ46" s="292"/>
      <c r="DK46" s="292"/>
      <c r="DL46" s="292"/>
    </row>
    <row r="47" spans="15:116" ht="13.2"/>
    <row r="48" spans="15:116" ht="13.2"/>
    <row r="49" spans="104:116" ht="13.2"/>
    <row r="50" spans="104:116" ht="13.2">
      <c r="CZ50" s="292"/>
      <c r="DA50" s="292"/>
      <c r="DB50" s="292"/>
      <c r="DC50" s="292"/>
      <c r="DD50" s="292"/>
      <c r="DE50" s="292"/>
      <c r="DF50" s="292"/>
      <c r="DG50" s="292"/>
      <c r="DH50" s="292"/>
      <c r="DI50" s="292"/>
      <c r="DJ50" s="292"/>
      <c r="DK50" s="292"/>
      <c r="DL50" s="292"/>
    </row>
    <row r="51" spans="104:116" ht="13.2"/>
    <row r="52" spans="104:116" ht="13.2"/>
    <row r="53" spans="104:116" ht="13.2">
      <c r="DL53" s="292"/>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92"/>
      <c r="DD67" s="292"/>
      <c r="DE67" s="292"/>
      <c r="DF67" s="292"/>
      <c r="DG67" s="292"/>
      <c r="DH67" s="292"/>
      <c r="DI67" s="292"/>
      <c r="DJ67" s="292"/>
      <c r="DK67" s="292"/>
      <c r="DL67" s="292"/>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QaMHJYCTf0IeDoCy/v2AxIOxg6remUEeEpdkKP0S7aDVvWFh+xFHdRuNh1Sm70OR+cagYfvU9ERUEAQhwknMzQ==" saltValue="SwgmhqeZ54O6vIBoinx6g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K65" sqref="AK65"/>
    </sheetView>
  </sheetViews>
  <sheetFormatPr defaultColWidth="0" defaultRowHeight="13.5" customHeight="1" zeroHeight="1"/>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c r="AS1" s="295"/>
      <c r="AT1" s="295"/>
    </row>
    <row r="2" spans="1:46" ht="13.2">
      <c r="AS2" s="295"/>
      <c r="AT2" s="295"/>
    </row>
    <row r="3" spans="1:46" ht="13.2">
      <c r="AS3" s="295"/>
      <c r="AT3" s="295"/>
    </row>
    <row r="4" spans="1:46" ht="13.2">
      <c r="AS4" s="295"/>
      <c r="AT4" s="295"/>
    </row>
    <row r="5" spans="1:46" ht="16.2">
      <c r="A5" s="296" t="s">
        <v>500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501</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502</v>
      </c>
      <c r="AP7" s="305"/>
      <c r="AQ7" s="306" t="s">
        <v>503</v>
      </c>
      <c r="AR7" s="307"/>
    </row>
    <row r="8" spans="1:46" ht="13.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504</v>
      </c>
      <c r="AQ8" s="312" t="s">
        <v>505</v>
      </c>
      <c r="AR8" s="313" t="s">
        <v>506</v>
      </c>
    </row>
    <row r="9" spans="1:46" ht="13.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507</v>
      </c>
      <c r="AL9" s="1178"/>
      <c r="AM9" s="1178"/>
      <c r="AN9" s="1179"/>
      <c r="AO9" s="314">
        <v>6859295</v>
      </c>
      <c r="AP9" s="314">
        <v>57249</v>
      </c>
      <c r="AQ9" s="315">
        <v>61284</v>
      </c>
      <c r="AR9" s="316">
        <v>-6.6</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508</v>
      </c>
      <c r="AL10" s="1178"/>
      <c r="AM10" s="1178"/>
      <c r="AN10" s="1179"/>
      <c r="AO10" s="317">
        <v>7137</v>
      </c>
      <c r="AP10" s="317">
        <v>60</v>
      </c>
      <c r="AQ10" s="318">
        <v>4056</v>
      </c>
      <c r="AR10" s="319">
        <v>-98.5</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509</v>
      </c>
      <c r="AL11" s="1178"/>
      <c r="AM11" s="1178"/>
      <c r="AN11" s="1179"/>
      <c r="AO11" s="317">
        <v>146805</v>
      </c>
      <c r="AP11" s="317">
        <v>1225</v>
      </c>
      <c r="AQ11" s="318">
        <v>604</v>
      </c>
      <c r="AR11" s="319">
        <v>102.8</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510</v>
      </c>
      <c r="AL12" s="1178"/>
      <c r="AM12" s="1178"/>
      <c r="AN12" s="1179"/>
      <c r="AO12" s="317" t="s">
        <v>511</v>
      </c>
      <c r="AP12" s="317" t="s">
        <v>511</v>
      </c>
      <c r="AQ12" s="318">
        <v>21</v>
      </c>
      <c r="AR12" s="319" t="s">
        <v>511</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512</v>
      </c>
      <c r="AL13" s="1178"/>
      <c r="AM13" s="1178"/>
      <c r="AN13" s="1179"/>
      <c r="AO13" s="317">
        <v>264624</v>
      </c>
      <c r="AP13" s="317">
        <v>2209</v>
      </c>
      <c r="AQ13" s="318">
        <v>2509</v>
      </c>
      <c r="AR13" s="319">
        <v>-12</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513</v>
      </c>
      <c r="AL14" s="1178"/>
      <c r="AM14" s="1178"/>
      <c r="AN14" s="1179"/>
      <c r="AO14" s="317">
        <v>84000</v>
      </c>
      <c r="AP14" s="317">
        <v>701</v>
      </c>
      <c r="AQ14" s="318">
        <v>1157</v>
      </c>
      <c r="AR14" s="319">
        <v>-39.4</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514</v>
      </c>
      <c r="AL15" s="1184"/>
      <c r="AM15" s="1184"/>
      <c r="AN15" s="1185"/>
      <c r="AO15" s="317">
        <v>-490901</v>
      </c>
      <c r="AP15" s="317">
        <v>-4097</v>
      </c>
      <c r="AQ15" s="318">
        <v>-4228</v>
      </c>
      <c r="AR15" s="319">
        <v>-3.1</v>
      </c>
    </row>
    <row r="16" spans="1:46" ht="13.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188</v>
      </c>
      <c r="AL16" s="1184"/>
      <c r="AM16" s="1184"/>
      <c r="AN16" s="1185"/>
      <c r="AO16" s="317">
        <v>6870960</v>
      </c>
      <c r="AP16" s="317">
        <v>57346</v>
      </c>
      <c r="AQ16" s="318">
        <v>65402</v>
      </c>
      <c r="AR16" s="319">
        <v>-12.3</v>
      </c>
    </row>
    <row r="17" spans="1:46" ht="13.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515</v>
      </c>
      <c r="AL19" s="295"/>
      <c r="AM19" s="295"/>
      <c r="AN19" s="295"/>
      <c r="AO19" s="295"/>
      <c r="AP19" s="295"/>
      <c r="AQ19" s="295"/>
      <c r="AR19" s="295"/>
    </row>
    <row r="20" spans="1:46" ht="13.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516</v>
      </c>
      <c r="AP20" s="326" t="s">
        <v>517</v>
      </c>
      <c r="AQ20" s="327" t="s">
        <v>518</v>
      </c>
      <c r="AR20" s="328"/>
    </row>
    <row r="21" spans="1:46" s="334" customFormat="1" ht="13.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519</v>
      </c>
      <c r="AL21" s="1187"/>
      <c r="AM21" s="1187"/>
      <c r="AN21" s="1188"/>
      <c r="AO21" s="330">
        <v>5.98</v>
      </c>
      <c r="AP21" s="331">
        <v>6.06</v>
      </c>
      <c r="AQ21" s="332">
        <v>-0.08</v>
      </c>
      <c r="AR21" s="300"/>
      <c r="AS21" s="333"/>
      <c r="AT21" s="329"/>
    </row>
    <row r="22" spans="1:46" s="334" customFormat="1" ht="13.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520</v>
      </c>
      <c r="AL22" s="1187"/>
      <c r="AM22" s="1187"/>
      <c r="AN22" s="1188"/>
      <c r="AO22" s="335">
        <v>96.4</v>
      </c>
      <c r="AP22" s="336">
        <v>99.2</v>
      </c>
      <c r="AQ22" s="337">
        <v>-2.8</v>
      </c>
      <c r="AR22" s="321"/>
      <c r="AS22" s="333"/>
      <c r="AT22" s="329"/>
    </row>
    <row r="23" spans="1:46" s="334" customFormat="1" ht="13.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c r="A26" s="300" t="s">
        <v>521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c r="A27" s="342"/>
      <c r="AO27" s="295"/>
      <c r="AP27" s="295"/>
      <c r="AQ27" s="295"/>
      <c r="AR27" s="295"/>
      <c r="AS27" s="295"/>
      <c r="AT27" s="295"/>
    </row>
    <row r="28" spans="1:46" ht="16.2">
      <c r="A28" s="296" t="s">
        <v>522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523</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502</v>
      </c>
      <c r="AP30" s="305"/>
      <c r="AQ30" s="306" t="s">
        <v>503</v>
      </c>
      <c r="AR30" s="307"/>
    </row>
    <row r="31" spans="1:46" ht="13.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504</v>
      </c>
      <c r="AQ31" s="312" t="s">
        <v>505</v>
      </c>
      <c r="AR31" s="313" t="s">
        <v>506</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524</v>
      </c>
      <c r="AL32" s="1181"/>
      <c r="AM32" s="1181"/>
      <c r="AN32" s="1182"/>
      <c r="AO32" s="345">
        <v>3614941</v>
      </c>
      <c r="AP32" s="345">
        <v>30171</v>
      </c>
      <c r="AQ32" s="346">
        <v>32044</v>
      </c>
      <c r="AR32" s="347">
        <v>-5.8</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525</v>
      </c>
      <c r="AL33" s="1181"/>
      <c r="AM33" s="1181"/>
      <c r="AN33" s="1182"/>
      <c r="AO33" s="345" t="s">
        <v>511</v>
      </c>
      <c r="AP33" s="345" t="s">
        <v>511</v>
      </c>
      <c r="AQ33" s="346">
        <v>6</v>
      </c>
      <c r="AR33" s="347" t="s">
        <v>511</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526</v>
      </c>
      <c r="AL34" s="1181"/>
      <c r="AM34" s="1181"/>
      <c r="AN34" s="1182"/>
      <c r="AO34" s="345" t="s">
        <v>511</v>
      </c>
      <c r="AP34" s="345" t="s">
        <v>511</v>
      </c>
      <c r="AQ34" s="346">
        <v>29</v>
      </c>
      <c r="AR34" s="347" t="s">
        <v>511</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527</v>
      </c>
      <c r="AL35" s="1181"/>
      <c r="AM35" s="1181"/>
      <c r="AN35" s="1182"/>
      <c r="AO35" s="345">
        <v>1244356</v>
      </c>
      <c r="AP35" s="345">
        <v>10386</v>
      </c>
      <c r="AQ35" s="346">
        <v>6008</v>
      </c>
      <c r="AR35" s="347">
        <v>72.900000000000006</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528</v>
      </c>
      <c r="AL36" s="1181"/>
      <c r="AM36" s="1181"/>
      <c r="AN36" s="1182"/>
      <c r="AO36" s="345">
        <v>31912</v>
      </c>
      <c r="AP36" s="345">
        <v>266</v>
      </c>
      <c r="AQ36" s="346">
        <v>1138</v>
      </c>
      <c r="AR36" s="347">
        <v>-76.599999999999994</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529</v>
      </c>
      <c r="AL37" s="1181"/>
      <c r="AM37" s="1181"/>
      <c r="AN37" s="1182"/>
      <c r="AO37" s="345">
        <v>27211</v>
      </c>
      <c r="AP37" s="345">
        <v>227</v>
      </c>
      <c r="AQ37" s="346">
        <v>852</v>
      </c>
      <c r="AR37" s="347">
        <v>-73.400000000000006</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530</v>
      </c>
      <c r="AL38" s="1190"/>
      <c r="AM38" s="1190"/>
      <c r="AN38" s="1191"/>
      <c r="AO38" s="348">
        <v>3</v>
      </c>
      <c r="AP38" s="348">
        <v>0</v>
      </c>
      <c r="AQ38" s="349">
        <v>2</v>
      </c>
      <c r="AR38" s="337">
        <v>-100</v>
      </c>
      <c r="AS38" s="344"/>
    </row>
    <row r="39" spans="1:46" ht="13.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531</v>
      </c>
      <c r="AL39" s="1190"/>
      <c r="AM39" s="1190"/>
      <c r="AN39" s="1191"/>
      <c r="AO39" s="345">
        <v>-734040</v>
      </c>
      <c r="AP39" s="345">
        <v>-6126</v>
      </c>
      <c r="AQ39" s="346">
        <v>-6316</v>
      </c>
      <c r="AR39" s="347">
        <v>-3</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532</v>
      </c>
      <c r="AL40" s="1181"/>
      <c r="AM40" s="1181"/>
      <c r="AN40" s="1182"/>
      <c r="AO40" s="345">
        <v>-2955333</v>
      </c>
      <c r="AP40" s="345">
        <v>-24666</v>
      </c>
      <c r="AQ40" s="346">
        <v>-26078</v>
      </c>
      <c r="AR40" s="347">
        <v>-5.4</v>
      </c>
      <c r="AS40" s="344"/>
    </row>
    <row r="41" spans="1:46" ht="13.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299</v>
      </c>
      <c r="AL41" s="1193"/>
      <c r="AM41" s="1193"/>
      <c r="AN41" s="1194"/>
      <c r="AO41" s="345">
        <v>1229050</v>
      </c>
      <c r="AP41" s="345">
        <v>10258</v>
      </c>
      <c r="AQ41" s="346">
        <v>7686</v>
      </c>
      <c r="AR41" s="347">
        <v>33.5</v>
      </c>
      <c r="AS41" s="344"/>
    </row>
    <row r="42" spans="1:46" ht="13.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533</v>
      </c>
      <c r="AL42" s="295"/>
      <c r="AM42" s="295"/>
      <c r="AN42" s="295"/>
      <c r="AO42" s="295"/>
      <c r="AP42" s="295"/>
      <c r="AQ42" s="321"/>
      <c r="AR42" s="321"/>
      <c r="AS42" s="344"/>
    </row>
    <row r="43" spans="1:46" ht="13.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535</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502</v>
      </c>
      <c r="AN49" s="1197" t="s">
        <v>536</v>
      </c>
      <c r="AO49" s="1198"/>
      <c r="AP49" s="1198"/>
      <c r="AQ49" s="1198"/>
      <c r="AR49" s="1199"/>
    </row>
    <row r="50" spans="1:44" ht="13.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537</v>
      </c>
      <c r="AO50" s="362" t="s">
        <v>538</v>
      </c>
      <c r="AP50" s="363" t="s">
        <v>539</v>
      </c>
      <c r="AQ50" s="364" t="s">
        <v>540</v>
      </c>
      <c r="AR50" s="365" t="s">
        <v>541</v>
      </c>
    </row>
    <row r="51" spans="1:44" ht="13.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542</v>
      </c>
      <c r="AL51" s="358"/>
      <c r="AM51" s="366">
        <v>6971220</v>
      </c>
      <c r="AN51" s="367">
        <v>58492</v>
      </c>
      <c r="AO51" s="368">
        <v>-11</v>
      </c>
      <c r="AP51" s="369">
        <v>40879</v>
      </c>
      <c r="AQ51" s="370">
        <v>-7.7</v>
      </c>
      <c r="AR51" s="371">
        <v>-3.3</v>
      </c>
    </row>
    <row r="52" spans="1:44" ht="13.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543</v>
      </c>
      <c r="AM52" s="374">
        <v>2370154</v>
      </c>
      <c r="AN52" s="375">
        <v>19887</v>
      </c>
      <c r="AO52" s="376">
        <v>-11.9</v>
      </c>
      <c r="AP52" s="377">
        <v>24087</v>
      </c>
      <c r="AQ52" s="378">
        <v>-7.9</v>
      </c>
      <c r="AR52" s="379">
        <v>-4</v>
      </c>
    </row>
    <row r="53" spans="1:44" ht="13.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544</v>
      </c>
      <c r="AL53" s="358"/>
      <c r="AM53" s="366">
        <v>5337858</v>
      </c>
      <c r="AN53" s="367">
        <v>44856</v>
      </c>
      <c r="AO53" s="368">
        <v>-23.3</v>
      </c>
      <c r="AP53" s="369">
        <v>42651</v>
      </c>
      <c r="AQ53" s="370">
        <v>4.3</v>
      </c>
      <c r="AR53" s="371">
        <v>-27.6</v>
      </c>
    </row>
    <row r="54" spans="1:44" ht="13.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543</v>
      </c>
      <c r="AM54" s="374">
        <v>1590418</v>
      </c>
      <c r="AN54" s="375">
        <v>13365</v>
      </c>
      <c r="AO54" s="376">
        <v>-32.799999999999997</v>
      </c>
      <c r="AP54" s="377">
        <v>22675</v>
      </c>
      <c r="AQ54" s="378">
        <v>-5.9</v>
      </c>
      <c r="AR54" s="379">
        <v>-26.9</v>
      </c>
    </row>
    <row r="55" spans="1:44" ht="13.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545</v>
      </c>
      <c r="AL55" s="358"/>
      <c r="AM55" s="366">
        <v>4109618</v>
      </c>
      <c r="AN55" s="367">
        <v>34539</v>
      </c>
      <c r="AO55" s="368">
        <v>-23</v>
      </c>
      <c r="AP55" s="369">
        <v>43226</v>
      </c>
      <c r="AQ55" s="370">
        <v>1.3</v>
      </c>
      <c r="AR55" s="371">
        <v>-24.3</v>
      </c>
    </row>
    <row r="56" spans="1:44" ht="13.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543</v>
      </c>
      <c r="AM56" s="374">
        <v>1467379</v>
      </c>
      <c r="AN56" s="375">
        <v>12332</v>
      </c>
      <c r="AO56" s="376">
        <v>-7.7</v>
      </c>
      <c r="AP56" s="377">
        <v>22622</v>
      </c>
      <c r="AQ56" s="378">
        <v>-0.2</v>
      </c>
      <c r="AR56" s="379">
        <v>-7.5</v>
      </c>
    </row>
    <row r="57" spans="1:44" ht="13.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546</v>
      </c>
      <c r="AL57" s="358"/>
      <c r="AM57" s="366">
        <v>3660262</v>
      </c>
      <c r="AN57" s="367">
        <v>30609</v>
      </c>
      <c r="AO57" s="368">
        <v>-11.4</v>
      </c>
      <c r="AP57" s="369">
        <v>42836</v>
      </c>
      <c r="AQ57" s="370">
        <v>-0.9</v>
      </c>
      <c r="AR57" s="371">
        <v>-10.5</v>
      </c>
    </row>
    <row r="58" spans="1:44" ht="13.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543</v>
      </c>
      <c r="AM58" s="374">
        <v>1098040</v>
      </c>
      <c r="AN58" s="375">
        <v>9182</v>
      </c>
      <c r="AO58" s="376">
        <v>-25.5</v>
      </c>
      <c r="AP58" s="377">
        <v>22936</v>
      </c>
      <c r="AQ58" s="378">
        <v>1.4</v>
      </c>
      <c r="AR58" s="379">
        <v>-26.9</v>
      </c>
    </row>
    <row r="59" spans="1:44" ht="13.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547</v>
      </c>
      <c r="AL59" s="358"/>
      <c r="AM59" s="366">
        <v>3393430</v>
      </c>
      <c r="AN59" s="367">
        <v>28322</v>
      </c>
      <c r="AO59" s="368">
        <v>-7.5</v>
      </c>
      <c r="AP59" s="369">
        <v>44161</v>
      </c>
      <c r="AQ59" s="370">
        <v>3.1</v>
      </c>
      <c r="AR59" s="371">
        <v>-10.6</v>
      </c>
    </row>
    <row r="60" spans="1:44" ht="13.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543</v>
      </c>
      <c r="AM60" s="374">
        <v>1446882</v>
      </c>
      <c r="AN60" s="375">
        <v>12076</v>
      </c>
      <c r="AO60" s="376">
        <v>31.5</v>
      </c>
      <c r="AP60" s="377">
        <v>23644</v>
      </c>
      <c r="AQ60" s="378">
        <v>3.1</v>
      </c>
      <c r="AR60" s="379">
        <v>28.4</v>
      </c>
    </row>
    <row r="61" spans="1:44" ht="13.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548</v>
      </c>
      <c r="AL61" s="380"/>
      <c r="AM61" s="381">
        <v>4694478</v>
      </c>
      <c r="AN61" s="382">
        <v>39364</v>
      </c>
      <c r="AO61" s="383">
        <v>-15.2</v>
      </c>
      <c r="AP61" s="384">
        <v>42751</v>
      </c>
      <c r="AQ61" s="385">
        <v>0</v>
      </c>
      <c r="AR61" s="371">
        <v>-15.2</v>
      </c>
    </row>
    <row r="62" spans="1:44" ht="13.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543</v>
      </c>
      <c r="AM62" s="374">
        <v>1594575</v>
      </c>
      <c r="AN62" s="375">
        <v>13368</v>
      </c>
      <c r="AO62" s="376">
        <v>-9.3000000000000007</v>
      </c>
      <c r="AP62" s="377">
        <v>23193</v>
      </c>
      <c r="AQ62" s="378">
        <v>-1.9</v>
      </c>
      <c r="AR62" s="379">
        <v>-7.4</v>
      </c>
    </row>
    <row r="63" spans="1:44" ht="13.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t="13.2" hidden="1">
      <c r="AK70" s="295"/>
      <c r="AL70" s="295"/>
      <c r="AM70" s="295"/>
      <c r="AN70" s="295"/>
      <c r="AO70" s="295"/>
      <c r="AP70" s="295"/>
      <c r="AQ70" s="295"/>
      <c r="AR70" s="295"/>
    </row>
    <row r="71" spans="1:46" ht="13.2" hidden="1">
      <c r="AK71" s="295"/>
      <c r="AL71" s="295"/>
      <c r="AM71" s="295"/>
      <c r="AN71" s="295"/>
      <c r="AO71" s="295"/>
      <c r="AP71" s="295"/>
      <c r="AQ71" s="295"/>
      <c r="AR71" s="295"/>
    </row>
    <row r="72" spans="1:46" ht="13.2" hidden="1">
      <c r="AK72" s="295"/>
      <c r="AL72" s="295"/>
      <c r="AM72" s="295"/>
      <c r="AN72" s="295"/>
      <c r="AO72" s="295"/>
      <c r="AP72" s="295"/>
      <c r="AQ72" s="295"/>
      <c r="AR72" s="295"/>
    </row>
    <row r="73" spans="1:46" ht="13.2" hidden="1">
      <c r="AK73" s="295"/>
      <c r="AL73" s="295"/>
      <c r="AM73" s="295"/>
      <c r="AN73" s="295"/>
      <c r="AO73" s="295"/>
      <c r="AP73" s="295"/>
      <c r="AQ73" s="295"/>
      <c r="AR73" s="295"/>
    </row>
  </sheetData>
  <sheetProtection algorithmName="SHA-512" hashValue="2/J4gmZp03INN/EiFbwij8SmgUQD4bt8H4+vLDnd3wk0YBPCCMY+60NZqMMLMzCU4Mp9S14MdqvlpXnNz/qnHA==" saltValue="Et8EA6UvDdWZFDetBObtV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BH86" sqref="BH86"/>
    </sheetView>
  </sheetViews>
  <sheetFormatPr defaultColWidth="0" defaultRowHeight="13.5" customHeight="1" zeroHeight="1"/>
  <cols>
    <col min="1" max="125" width="2.441406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c r="B2" s="292"/>
      <c r="DG2" s="292"/>
    </row>
    <row r="3" spans="2:125" ht="13.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row r="5" spans="2:125" ht="13.2"/>
    <row r="6" spans="2:125" ht="13.2"/>
    <row r="7" spans="2:125" ht="13.2"/>
    <row r="8" spans="2:125" ht="13.2"/>
    <row r="9" spans="2:125" ht="13.2">
      <c r="DU9" s="292"/>
    </row>
    <row r="10" spans="2:125" ht="13.2"/>
    <row r="11" spans="2:125" ht="13.2"/>
    <row r="12" spans="2:125" ht="13.2"/>
    <row r="13" spans="2:125" ht="13.2"/>
    <row r="14" spans="2:125" ht="13.2"/>
    <row r="15" spans="2:125" ht="13.2"/>
    <row r="16" spans="2:125" ht="13.2"/>
    <row r="17" spans="125:125" ht="13.2">
      <c r="DU17" s="292"/>
    </row>
    <row r="18" spans="125:125" ht="13.2"/>
    <row r="19" spans="125:125" ht="13.2"/>
    <row r="20" spans="125:125" ht="13.2">
      <c r="DU20" s="292"/>
    </row>
    <row r="21" spans="125:125" ht="13.2">
      <c r="DU21" s="292"/>
    </row>
    <row r="22" spans="125:125" ht="13.2"/>
    <row r="23" spans="125:125" ht="13.2"/>
    <row r="24" spans="125:125" ht="13.2"/>
    <row r="25" spans="125:125" ht="13.2"/>
    <row r="26" spans="125:125" ht="13.2"/>
    <row r="27" spans="125:125" ht="13.2"/>
    <row r="28" spans="125:125" ht="13.2">
      <c r="DU28" s="292"/>
    </row>
    <row r="29" spans="125:125" ht="13.2"/>
    <row r="30" spans="125:125" ht="13.2"/>
    <row r="31" spans="125:125" ht="13.2"/>
    <row r="32" spans="125:125" ht="13.2"/>
    <row r="33" spans="2:125" ht="13.2">
      <c r="B33" s="292"/>
      <c r="G33" s="292"/>
      <c r="I33" s="292"/>
    </row>
    <row r="34" spans="2:125" ht="13.2">
      <c r="C34" s="292"/>
      <c r="P34" s="292"/>
      <c r="DE34" s="292"/>
      <c r="DH34" s="292"/>
    </row>
    <row r="35" spans="2:125" ht="13.2">
      <c r="D35" s="292"/>
      <c r="E35" s="292"/>
      <c r="DG35" s="292"/>
      <c r="DJ35" s="292"/>
      <c r="DP35" s="292"/>
      <c r="DQ35" s="292"/>
      <c r="DR35" s="292"/>
      <c r="DS35" s="292"/>
      <c r="DT35" s="292"/>
      <c r="DU35" s="292"/>
    </row>
    <row r="36" spans="2:125" ht="13.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c r="DU37" s="292"/>
    </row>
    <row r="38" spans="2:125" ht="13.2">
      <c r="DT38" s="292"/>
      <c r="DU38" s="292"/>
    </row>
    <row r="39" spans="2:125" ht="13.2"/>
    <row r="40" spans="2:125" ht="13.2">
      <c r="DH40" s="292"/>
    </row>
    <row r="41" spans="2:125" ht="13.2">
      <c r="DE41" s="292"/>
    </row>
    <row r="42" spans="2:125" ht="13.2">
      <c r="DG42" s="292"/>
      <c r="DJ42" s="292"/>
    </row>
    <row r="43" spans="2:125" ht="13.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c r="DU44" s="292"/>
    </row>
    <row r="45" spans="2:125" ht="13.2"/>
    <row r="46" spans="2:125" ht="13.2"/>
    <row r="47" spans="2:125" ht="13.2"/>
    <row r="48" spans="2:125" ht="13.2">
      <c r="DT48" s="292"/>
      <c r="DU48" s="292"/>
    </row>
    <row r="49" spans="120:125" ht="13.2">
      <c r="DU49" s="292"/>
    </row>
    <row r="50" spans="120:125" ht="13.2">
      <c r="DU50" s="292"/>
    </row>
    <row r="51" spans="120:125" ht="13.2">
      <c r="DP51" s="292"/>
      <c r="DQ51" s="292"/>
      <c r="DR51" s="292"/>
      <c r="DS51" s="292"/>
      <c r="DT51" s="292"/>
      <c r="DU51" s="292"/>
    </row>
    <row r="52" spans="120:125" ht="13.2"/>
    <row r="53" spans="120:125" ht="13.2"/>
    <row r="54" spans="120:125" ht="13.2">
      <c r="DU54" s="292"/>
    </row>
    <row r="55" spans="120:125" ht="13.2"/>
    <row r="56" spans="120:125" ht="13.2"/>
    <row r="57" spans="120:125" ht="13.2"/>
    <row r="58" spans="120:125" ht="13.2">
      <c r="DU58" s="292"/>
    </row>
    <row r="59" spans="120:125" ht="13.2"/>
    <row r="60" spans="120:125" ht="13.2"/>
    <row r="61" spans="120:125" ht="13.2"/>
    <row r="62" spans="120:125" ht="13.2"/>
    <row r="63" spans="120:125" ht="13.2">
      <c r="DU63" s="292"/>
    </row>
    <row r="64" spans="120:125" ht="13.2">
      <c r="DT64" s="292"/>
      <c r="DU64" s="292"/>
    </row>
    <row r="65" spans="123:125" ht="13.2"/>
    <row r="66" spans="123:125" ht="13.2"/>
    <row r="67" spans="123:125" ht="13.2"/>
    <row r="68" spans="123:125" ht="13.2"/>
    <row r="69" spans="123:125" ht="13.2">
      <c r="DS69" s="292"/>
      <c r="DT69" s="292"/>
      <c r="DU69" s="292"/>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92"/>
    </row>
    <row r="83" spans="116:125" ht="13.2">
      <c r="DM83" s="292"/>
      <c r="DN83" s="292"/>
      <c r="DO83" s="292"/>
      <c r="DP83" s="292"/>
      <c r="DQ83" s="292"/>
      <c r="DR83" s="292"/>
      <c r="DS83" s="292"/>
      <c r="DT83" s="292"/>
      <c r="DU83" s="292"/>
    </row>
    <row r="84" spans="116:125" ht="13.2"/>
    <row r="85" spans="116:125" ht="13.2"/>
    <row r="86" spans="116:125" ht="13.2"/>
    <row r="87" spans="116:125" ht="13.2"/>
    <row r="88" spans="116:125" ht="13.2">
      <c r="DU88" s="292"/>
    </row>
    <row r="89" spans="116:125" ht="13.2"/>
    <row r="90" spans="116:125" ht="13.2"/>
    <row r="91" spans="116:125" ht="13.2"/>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550</v>
      </c>
    </row>
    <row r="120" spans="125:125" ht="13.5" hidden="1" customHeight="1"/>
    <row r="121" spans="125:125" ht="13.5" hidden="1" customHeight="1">
      <c r="DU121" s="292"/>
    </row>
  </sheetData>
  <sheetProtection algorithmName="SHA-512" hashValue="nuJCrNSvODECcyc4GBBAz7Vt4D54SDmqGIbXo3cvCv+u2VYI6OM1zwa5jdiWH/s3SpE7vzv60clUeXxE1OSIYA==" saltValue="7lKxfhvBRvvmEk0vZ5vw3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4" zoomScaleNormal="100" zoomScaleSheetLayoutView="55" workbookViewId="0">
      <selection activeCell="BH19" sqref="BH19"/>
    </sheetView>
  </sheetViews>
  <sheetFormatPr defaultColWidth="0" defaultRowHeight="13.5" customHeight="1" zeroHeight="1"/>
  <cols>
    <col min="1" max="125" width="2.441406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c r="B2" s="292"/>
      <c r="T2" s="292"/>
    </row>
    <row r="3" spans="1:125" ht="13.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92"/>
      <c r="G33" s="292"/>
      <c r="I33" s="292"/>
    </row>
    <row r="34" spans="2:125" ht="13.2">
      <c r="C34" s="292"/>
      <c r="P34" s="292"/>
      <c r="R34" s="292"/>
      <c r="U34" s="292"/>
    </row>
    <row r="35" spans="2:125" ht="13.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c r="F36" s="292"/>
      <c r="H36" s="292"/>
      <c r="J36" s="292"/>
      <c r="K36" s="292"/>
      <c r="L36" s="292"/>
      <c r="M36" s="292"/>
      <c r="N36" s="292"/>
      <c r="O36" s="292"/>
      <c r="Q36" s="292"/>
      <c r="S36" s="292"/>
      <c r="V36" s="292"/>
    </row>
    <row r="37" spans="2:125" ht="13.2"/>
    <row r="38" spans="2:125" ht="13.2"/>
    <row r="39" spans="2:125" ht="13.2"/>
    <row r="40" spans="2:125" ht="13.2">
      <c r="U40" s="292"/>
    </row>
    <row r="41" spans="2:125" ht="13.2">
      <c r="R41" s="292"/>
    </row>
    <row r="42" spans="2:125" ht="13.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c r="Q43" s="292"/>
      <c r="S43" s="292"/>
      <c r="V43" s="292"/>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551</v>
      </c>
    </row>
  </sheetData>
  <sheetProtection algorithmName="SHA-512" hashValue="SMapiDs/lRmW3xnTl6/SECHx2s9C+jkCmGFy9jXSg8yz8EizNmCmQr6SjO/+2BImGEfnnf6mi53eeQ4Pmc1muA==" saltValue="Bc5j8opaxfhZk/g4aavuH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SheetLayoutView="100" workbookViewId="0">
      <selection activeCell="K45" sqref="K45"/>
    </sheetView>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200" t="s">
        <v>3</v>
      </c>
      <c r="D47" s="1200"/>
      <c r="E47" s="1201"/>
      <c r="F47" s="11">
        <v>10.25</v>
      </c>
      <c r="G47" s="12">
        <v>8.86</v>
      </c>
      <c r="H47" s="12">
        <v>6.68</v>
      </c>
      <c r="I47" s="12">
        <v>4.07</v>
      </c>
      <c r="J47" s="13">
        <v>4.91</v>
      </c>
    </row>
    <row r="48" spans="2:10" ht="57.75" customHeight="1">
      <c r="B48" s="14"/>
      <c r="C48" s="1202" t="s">
        <v>4</v>
      </c>
      <c r="D48" s="1202"/>
      <c r="E48" s="1203"/>
      <c r="F48" s="15">
        <v>1.75</v>
      </c>
      <c r="G48" s="16">
        <v>2.52</v>
      </c>
      <c r="H48" s="16">
        <v>3.4</v>
      </c>
      <c r="I48" s="16">
        <v>2</v>
      </c>
      <c r="J48" s="17">
        <v>3.91</v>
      </c>
    </row>
    <row r="49" spans="2:10" ht="57.75" customHeight="1" thickBot="1">
      <c r="B49" s="18"/>
      <c r="C49" s="1204" t="s">
        <v>5</v>
      </c>
      <c r="D49" s="1204"/>
      <c r="E49" s="1205"/>
      <c r="F49" s="19" t="s">
        <v>557</v>
      </c>
      <c r="G49" s="20" t="s">
        <v>558</v>
      </c>
      <c r="H49" s="20" t="s">
        <v>559</v>
      </c>
      <c r="I49" s="20" t="s">
        <v>560</v>
      </c>
      <c r="J49" s="21">
        <v>2.94</v>
      </c>
    </row>
    <row r="50" spans="2:10" ht="13.5" customHeight="1"/>
  </sheetData>
  <sheetProtection algorithmName="SHA-512" hashValue="O/r9oY36GngttFkxieLpqaBY5VuGoPI9D+t21+0M81F+XlmoM9LiupM/auc1NLZI0s83waMzZzLjyj3y2c1SHg==" saltValue="QjBj3i8luu8i9HJi38TD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2"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212" t="s">
        <v>561</v>
      </c>
      <c r="D34" s="1212"/>
      <c r="E34" s="1213"/>
      <c r="F34" s="32">
        <v>4.58</v>
      </c>
      <c r="G34" s="33">
        <v>5.54</v>
      </c>
      <c r="H34" s="33">
        <v>6.41</v>
      </c>
      <c r="I34" s="33">
        <v>6.04</v>
      </c>
      <c r="J34" s="34">
        <v>6</v>
      </c>
      <c r="K34" s="22"/>
      <c r="L34" s="22"/>
      <c r="M34" s="22"/>
      <c r="N34" s="22"/>
      <c r="O34" s="22"/>
      <c r="P34" s="22"/>
    </row>
    <row r="35" spans="1:16" ht="39" customHeight="1">
      <c r="A35" s="22"/>
      <c r="B35" s="35"/>
      <c r="C35" s="1206" t="s">
        <v>562</v>
      </c>
      <c r="D35" s="1207"/>
      <c r="E35" s="1208"/>
      <c r="F35" s="36">
        <v>1.74</v>
      </c>
      <c r="G35" s="37">
        <v>2.5099999999999998</v>
      </c>
      <c r="H35" s="37">
        <v>3.38</v>
      </c>
      <c r="I35" s="37">
        <v>1.99</v>
      </c>
      <c r="J35" s="38">
        <v>3.9</v>
      </c>
      <c r="K35" s="22"/>
      <c r="L35" s="22"/>
      <c r="M35" s="22"/>
      <c r="N35" s="22"/>
      <c r="O35" s="22"/>
      <c r="P35" s="22"/>
    </row>
    <row r="36" spans="1:16" ht="39" customHeight="1">
      <c r="A36" s="22"/>
      <c r="B36" s="35"/>
      <c r="C36" s="1206" t="s">
        <v>563</v>
      </c>
      <c r="D36" s="1207"/>
      <c r="E36" s="1208"/>
      <c r="F36" s="36">
        <v>3.47</v>
      </c>
      <c r="G36" s="37">
        <v>3.23</v>
      </c>
      <c r="H36" s="37">
        <v>2.41</v>
      </c>
      <c r="I36" s="37">
        <v>2.66</v>
      </c>
      <c r="J36" s="38">
        <v>3.14</v>
      </c>
      <c r="K36" s="22"/>
      <c r="L36" s="22"/>
      <c r="M36" s="22"/>
      <c r="N36" s="22"/>
      <c r="O36" s="22"/>
      <c r="P36" s="22"/>
    </row>
    <row r="37" spans="1:16" ht="39" customHeight="1">
      <c r="A37" s="22"/>
      <c r="B37" s="35"/>
      <c r="C37" s="1206" t="s">
        <v>564</v>
      </c>
      <c r="D37" s="1207"/>
      <c r="E37" s="1208"/>
      <c r="F37" s="36">
        <v>1.27</v>
      </c>
      <c r="G37" s="37">
        <v>1.57</v>
      </c>
      <c r="H37" s="37">
        <v>1.54</v>
      </c>
      <c r="I37" s="37">
        <v>1.1399999999999999</v>
      </c>
      <c r="J37" s="38">
        <v>1.4</v>
      </c>
      <c r="K37" s="22"/>
      <c r="L37" s="22"/>
      <c r="M37" s="22"/>
      <c r="N37" s="22"/>
      <c r="O37" s="22"/>
      <c r="P37" s="22"/>
    </row>
    <row r="38" spans="1:16" ht="39" customHeight="1">
      <c r="A38" s="22"/>
      <c r="B38" s="35"/>
      <c r="C38" s="1206" t="s">
        <v>565</v>
      </c>
      <c r="D38" s="1207"/>
      <c r="E38" s="1208"/>
      <c r="F38" s="36">
        <v>1.32</v>
      </c>
      <c r="G38" s="37">
        <v>1.74</v>
      </c>
      <c r="H38" s="37">
        <v>0.78</v>
      </c>
      <c r="I38" s="37">
        <v>0.67</v>
      </c>
      <c r="J38" s="38">
        <v>0.46</v>
      </c>
      <c r="K38" s="22"/>
      <c r="L38" s="22"/>
      <c r="M38" s="22"/>
      <c r="N38" s="22"/>
      <c r="O38" s="22"/>
      <c r="P38" s="22"/>
    </row>
    <row r="39" spans="1:16" ht="39" customHeight="1">
      <c r="A39" s="22"/>
      <c r="B39" s="35"/>
      <c r="C39" s="1206" t="s">
        <v>566</v>
      </c>
      <c r="D39" s="1207"/>
      <c r="E39" s="1208"/>
      <c r="F39" s="36">
        <v>0.01</v>
      </c>
      <c r="G39" s="37">
        <v>0.02</v>
      </c>
      <c r="H39" s="37">
        <v>0.02</v>
      </c>
      <c r="I39" s="37">
        <v>0.02</v>
      </c>
      <c r="J39" s="38">
        <v>0.01</v>
      </c>
      <c r="K39" s="22"/>
      <c r="L39" s="22"/>
      <c r="M39" s="22"/>
      <c r="N39" s="22"/>
      <c r="O39" s="22"/>
      <c r="P39" s="22"/>
    </row>
    <row r="40" spans="1:16" ht="39" customHeight="1">
      <c r="A40" s="22"/>
      <c r="B40" s="35"/>
      <c r="C40" s="1206" t="s">
        <v>567</v>
      </c>
      <c r="D40" s="1207"/>
      <c r="E40" s="1208"/>
      <c r="F40" s="36">
        <v>0</v>
      </c>
      <c r="G40" s="37">
        <v>0</v>
      </c>
      <c r="H40" s="37">
        <v>0</v>
      </c>
      <c r="I40" s="37">
        <v>0</v>
      </c>
      <c r="J40" s="38">
        <v>0</v>
      </c>
      <c r="K40" s="22"/>
      <c r="L40" s="22"/>
      <c r="M40" s="22"/>
      <c r="N40" s="22"/>
      <c r="O40" s="22"/>
      <c r="P40" s="22"/>
    </row>
    <row r="41" spans="1:16" ht="39" customHeight="1">
      <c r="A41" s="22"/>
      <c r="B41" s="35"/>
      <c r="C41" s="1206" t="s">
        <v>568</v>
      </c>
      <c r="D41" s="1207"/>
      <c r="E41" s="1208"/>
      <c r="F41" s="36">
        <v>0</v>
      </c>
      <c r="G41" s="37" t="s">
        <v>569</v>
      </c>
      <c r="H41" s="37" t="s">
        <v>570</v>
      </c>
      <c r="I41" s="37" t="s">
        <v>571</v>
      </c>
      <c r="J41" s="38">
        <v>0</v>
      </c>
      <c r="K41" s="22"/>
      <c r="L41" s="22"/>
      <c r="M41" s="22"/>
      <c r="N41" s="22"/>
      <c r="O41" s="22"/>
      <c r="P41" s="22"/>
    </row>
    <row r="42" spans="1:16" ht="39" customHeight="1">
      <c r="A42" s="22"/>
      <c r="B42" s="39"/>
      <c r="C42" s="1206" t="s">
        <v>572</v>
      </c>
      <c r="D42" s="1207"/>
      <c r="E42" s="1208"/>
      <c r="F42" s="36" t="s">
        <v>511</v>
      </c>
      <c r="G42" s="37" t="s">
        <v>511</v>
      </c>
      <c r="H42" s="37" t="s">
        <v>511</v>
      </c>
      <c r="I42" s="37" t="s">
        <v>511</v>
      </c>
      <c r="J42" s="38" t="s">
        <v>511</v>
      </c>
      <c r="K42" s="22"/>
      <c r="L42" s="22"/>
      <c r="M42" s="22"/>
      <c r="N42" s="22"/>
      <c r="O42" s="22"/>
      <c r="P42" s="22"/>
    </row>
    <row r="43" spans="1:16" ht="39" customHeight="1" thickBot="1">
      <c r="A43" s="22"/>
      <c r="B43" s="40"/>
      <c r="C43" s="1209" t="s">
        <v>573</v>
      </c>
      <c r="D43" s="1210"/>
      <c r="E43" s="1211"/>
      <c r="F43" s="41" t="s">
        <v>511</v>
      </c>
      <c r="G43" s="42" t="s">
        <v>511</v>
      </c>
      <c r="H43" s="42" t="s">
        <v>511</v>
      </c>
      <c r="I43" s="42" t="s">
        <v>511</v>
      </c>
      <c r="J43" s="43" t="s">
        <v>511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ToukUg19XqsuUixam2oQozCA0K7JTIv2JnCn5Pf2RFsJYaVikzV99jBO7pAG68uibsalMo9LrUL11/YOxv8Cg==" saltValue="JXMaRdSoHrqhuzaXvNKD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E34" zoomScale="85" zoomScaleNormal="85"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214" t="s">
        <v>10</v>
      </c>
      <c r="C45" s="1215"/>
      <c r="D45" s="58"/>
      <c r="E45" s="1220" t="s">
        <v>11</v>
      </c>
      <c r="F45" s="1220"/>
      <c r="G45" s="1220"/>
      <c r="H45" s="1220"/>
      <c r="I45" s="1220"/>
      <c r="J45" s="1221"/>
      <c r="K45" s="59">
        <v>4367</v>
      </c>
      <c r="L45" s="60">
        <v>3939</v>
      </c>
      <c r="M45" s="60">
        <v>3776</v>
      </c>
      <c r="N45" s="60">
        <v>3634</v>
      </c>
      <c r="O45" s="61">
        <v>3615</v>
      </c>
      <c r="P45" s="48"/>
      <c r="Q45" s="48"/>
      <c r="R45" s="48"/>
      <c r="S45" s="48"/>
      <c r="T45" s="48"/>
      <c r="U45" s="48"/>
    </row>
    <row r="46" spans="1:21" ht="30.75" customHeight="1">
      <c r="A46" s="48"/>
      <c r="B46" s="1216"/>
      <c r="C46" s="1217"/>
      <c r="D46" s="62"/>
      <c r="E46" s="1222" t="s">
        <v>12</v>
      </c>
      <c r="F46" s="1222"/>
      <c r="G46" s="1222"/>
      <c r="H46" s="1222"/>
      <c r="I46" s="1222"/>
      <c r="J46" s="1223"/>
      <c r="K46" s="63" t="s">
        <v>511</v>
      </c>
      <c r="L46" s="64" t="s">
        <v>511</v>
      </c>
      <c r="M46" s="64" t="s">
        <v>511</v>
      </c>
      <c r="N46" s="64" t="s">
        <v>511</v>
      </c>
      <c r="O46" s="65" t="s">
        <v>511</v>
      </c>
      <c r="P46" s="48"/>
      <c r="Q46" s="48"/>
      <c r="R46" s="48"/>
      <c r="S46" s="48"/>
      <c r="T46" s="48"/>
      <c r="U46" s="48"/>
    </row>
    <row r="47" spans="1:21" ht="30.75" customHeight="1">
      <c r="A47" s="48"/>
      <c r="B47" s="1216"/>
      <c r="C47" s="1217"/>
      <c r="D47" s="62"/>
      <c r="E47" s="1222" t="s">
        <v>13</v>
      </c>
      <c r="F47" s="1222"/>
      <c r="G47" s="1222"/>
      <c r="H47" s="1222"/>
      <c r="I47" s="1222"/>
      <c r="J47" s="1223"/>
      <c r="K47" s="63" t="s">
        <v>511</v>
      </c>
      <c r="L47" s="64" t="s">
        <v>511</v>
      </c>
      <c r="M47" s="64" t="s">
        <v>511</v>
      </c>
      <c r="N47" s="64" t="s">
        <v>511</v>
      </c>
      <c r="O47" s="65" t="s">
        <v>511</v>
      </c>
      <c r="P47" s="48"/>
      <c r="Q47" s="48"/>
      <c r="R47" s="48"/>
      <c r="S47" s="48"/>
      <c r="T47" s="48"/>
      <c r="U47" s="48"/>
    </row>
    <row r="48" spans="1:21" ht="30.75" customHeight="1">
      <c r="A48" s="48"/>
      <c r="B48" s="1216"/>
      <c r="C48" s="1217"/>
      <c r="D48" s="62"/>
      <c r="E48" s="1222" t="s">
        <v>14</v>
      </c>
      <c r="F48" s="1222"/>
      <c r="G48" s="1222"/>
      <c r="H48" s="1222"/>
      <c r="I48" s="1222"/>
      <c r="J48" s="1223"/>
      <c r="K48" s="63">
        <v>1384</v>
      </c>
      <c r="L48" s="64">
        <v>1383</v>
      </c>
      <c r="M48" s="64">
        <v>1329</v>
      </c>
      <c r="N48" s="64">
        <v>1283</v>
      </c>
      <c r="O48" s="65">
        <v>1244</v>
      </c>
      <c r="P48" s="48"/>
      <c r="Q48" s="48"/>
      <c r="R48" s="48"/>
      <c r="S48" s="48"/>
      <c r="T48" s="48"/>
      <c r="U48" s="48"/>
    </row>
    <row r="49" spans="1:21" ht="30.75" customHeight="1">
      <c r="A49" s="48"/>
      <c r="B49" s="1216"/>
      <c r="C49" s="1217"/>
      <c r="D49" s="62"/>
      <c r="E49" s="1222" t="s">
        <v>15</v>
      </c>
      <c r="F49" s="1222"/>
      <c r="G49" s="1222"/>
      <c r="H49" s="1222"/>
      <c r="I49" s="1222"/>
      <c r="J49" s="1223"/>
      <c r="K49" s="63">
        <v>31</v>
      </c>
      <c r="L49" s="64">
        <v>29</v>
      </c>
      <c r="M49" s="64">
        <v>31</v>
      </c>
      <c r="N49" s="64">
        <v>33</v>
      </c>
      <c r="O49" s="65">
        <v>32</v>
      </c>
      <c r="P49" s="48"/>
      <c r="Q49" s="48"/>
      <c r="R49" s="48"/>
      <c r="S49" s="48"/>
      <c r="T49" s="48"/>
      <c r="U49" s="48"/>
    </row>
    <row r="50" spans="1:21" ht="30.75" customHeight="1">
      <c r="A50" s="48"/>
      <c r="B50" s="1216"/>
      <c r="C50" s="1217"/>
      <c r="D50" s="62"/>
      <c r="E50" s="1222" t="s">
        <v>16</v>
      </c>
      <c r="F50" s="1222"/>
      <c r="G50" s="1222"/>
      <c r="H50" s="1222"/>
      <c r="I50" s="1222"/>
      <c r="J50" s="1223"/>
      <c r="K50" s="63">
        <v>99</v>
      </c>
      <c r="L50" s="64">
        <v>81</v>
      </c>
      <c r="M50" s="64">
        <v>80</v>
      </c>
      <c r="N50" s="64">
        <v>28</v>
      </c>
      <c r="O50" s="65">
        <v>27</v>
      </c>
      <c r="P50" s="48"/>
      <c r="Q50" s="48"/>
      <c r="R50" s="48"/>
      <c r="S50" s="48"/>
      <c r="T50" s="48"/>
      <c r="U50" s="48"/>
    </row>
    <row r="51" spans="1:21" ht="30.75" customHeight="1">
      <c r="A51" s="48"/>
      <c r="B51" s="1218"/>
      <c r="C51" s="1219"/>
      <c r="D51" s="66"/>
      <c r="E51" s="1222" t="s">
        <v>17</v>
      </c>
      <c r="F51" s="1222"/>
      <c r="G51" s="1222"/>
      <c r="H51" s="1222"/>
      <c r="I51" s="1222"/>
      <c r="J51" s="1223"/>
      <c r="K51" s="63">
        <v>0</v>
      </c>
      <c r="L51" s="64" t="s">
        <v>511</v>
      </c>
      <c r="M51" s="64" t="s">
        <v>511</v>
      </c>
      <c r="N51" s="64">
        <v>0</v>
      </c>
      <c r="O51" s="65">
        <v>0</v>
      </c>
      <c r="P51" s="48"/>
      <c r="Q51" s="48"/>
      <c r="R51" s="48"/>
      <c r="S51" s="48"/>
      <c r="T51" s="48"/>
      <c r="U51" s="48"/>
    </row>
    <row r="52" spans="1:21" ht="30.75" customHeight="1">
      <c r="A52" s="48"/>
      <c r="B52" s="1224" t="s">
        <v>18</v>
      </c>
      <c r="C52" s="1225"/>
      <c r="D52" s="66"/>
      <c r="E52" s="1222" t="s">
        <v>19</v>
      </c>
      <c r="F52" s="1222"/>
      <c r="G52" s="1222"/>
      <c r="H52" s="1222"/>
      <c r="I52" s="1222"/>
      <c r="J52" s="1223"/>
      <c r="K52" s="63">
        <v>3966</v>
      </c>
      <c r="L52" s="64">
        <v>3757</v>
      </c>
      <c r="M52" s="64">
        <v>3628</v>
      </c>
      <c r="N52" s="64">
        <v>3651</v>
      </c>
      <c r="O52" s="65">
        <v>3689</v>
      </c>
      <c r="P52" s="48"/>
      <c r="Q52" s="48"/>
      <c r="R52" s="48"/>
      <c r="S52" s="48"/>
      <c r="T52" s="48"/>
      <c r="U52" s="48"/>
    </row>
    <row r="53" spans="1:21" ht="30.75" customHeight="1" thickBot="1">
      <c r="A53" s="48"/>
      <c r="B53" s="1226" t="s">
        <v>20</v>
      </c>
      <c r="C53" s="1227"/>
      <c r="D53" s="67"/>
      <c r="E53" s="1228" t="s">
        <v>21</v>
      </c>
      <c r="F53" s="1228"/>
      <c r="G53" s="1228"/>
      <c r="H53" s="1228"/>
      <c r="I53" s="1228"/>
      <c r="J53" s="1229"/>
      <c r="K53" s="68">
        <v>1915</v>
      </c>
      <c r="L53" s="69">
        <v>1675</v>
      </c>
      <c r="M53" s="69">
        <v>1588</v>
      </c>
      <c r="N53" s="69">
        <v>1327</v>
      </c>
      <c r="O53" s="70">
        <v>1229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574</v>
      </c>
      <c r="P55" s="48"/>
      <c r="Q55" s="48"/>
      <c r="R55" s="48"/>
      <c r="S55" s="48"/>
      <c r="T55" s="48"/>
      <c r="U55" s="48"/>
    </row>
    <row r="56" spans="1:21" ht="31.5" customHeight="1" thickBot="1">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c r="B57" s="1230" t="s">
        <v>24</v>
      </c>
      <c r="C57" s="1231"/>
      <c r="D57" s="1234" t="s">
        <v>25</v>
      </c>
      <c r="E57" s="1235"/>
      <c r="F57" s="1235"/>
      <c r="G57" s="1235"/>
      <c r="H57" s="1235"/>
      <c r="I57" s="1235"/>
      <c r="J57" s="1236"/>
      <c r="K57" s="83"/>
      <c r="L57" s="84"/>
      <c r="M57" s="84"/>
      <c r="N57" s="84"/>
      <c r="O57" s="85"/>
    </row>
    <row r="58" spans="1:21" ht="31.5" customHeight="1" thickBot="1">
      <c r="B58" s="1232"/>
      <c r="C58" s="1233"/>
      <c r="D58" s="1237" t="s">
        <v>26</v>
      </c>
      <c r="E58" s="1238"/>
      <c r="F58" s="1238"/>
      <c r="G58" s="1238"/>
      <c r="H58" s="1238"/>
      <c r="I58" s="1238"/>
      <c r="J58" s="1239"/>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PQhpIRkkm7S5BfdbDqyrh8S6M4i7mN6babU/nlet11iUe1VF5HpF35R/Z48OuQrSHajwisNuFTKwkwwVS/ZXw==" saltValue="OKXrNgjLMtWNd/ThaGXJj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3" zoomScale="70" zoomScaleNormal="70" zoomScaleSheetLayoutView="100" workbookViewId="0">
      <selection activeCell="L50" sqref="L50"/>
    </sheetView>
  </sheetViews>
  <sheetFormatPr defaultColWidth="0" defaultRowHeight="13.5" customHeight="1" zeroHeight="1"/>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552</v>
      </c>
      <c r="J40" s="100" t="s">
        <v>553</v>
      </c>
      <c r="K40" s="100" t="s">
        <v>554</v>
      </c>
      <c r="L40" s="100" t="s">
        <v>555</v>
      </c>
      <c r="M40" s="101" t="s">
        <v>556</v>
      </c>
    </row>
    <row r="41" spans="2:13" ht="27.75" customHeight="1">
      <c r="B41" s="1240" t="s">
        <v>29</v>
      </c>
      <c r="C41" s="1241"/>
      <c r="D41" s="102"/>
      <c r="E41" s="1246" t="s">
        <v>30</v>
      </c>
      <c r="F41" s="1246"/>
      <c r="G41" s="1246"/>
      <c r="H41" s="1247"/>
      <c r="I41" s="103">
        <v>38426</v>
      </c>
      <c r="J41" s="104">
        <v>38637</v>
      </c>
      <c r="K41" s="104">
        <v>38539</v>
      </c>
      <c r="L41" s="104">
        <v>38073</v>
      </c>
      <c r="M41" s="105">
        <v>37875</v>
      </c>
    </row>
    <row r="42" spans="2:13" ht="27.75" customHeight="1">
      <c r="B42" s="1242"/>
      <c r="C42" s="1243"/>
      <c r="D42" s="106"/>
      <c r="E42" s="1248" t="s">
        <v>31</v>
      </c>
      <c r="F42" s="1248"/>
      <c r="G42" s="1248"/>
      <c r="H42" s="1249"/>
      <c r="I42" s="107">
        <v>1082</v>
      </c>
      <c r="J42" s="108">
        <v>1024</v>
      </c>
      <c r="K42" s="108">
        <v>865</v>
      </c>
      <c r="L42" s="108">
        <v>770</v>
      </c>
      <c r="M42" s="109">
        <v>678</v>
      </c>
    </row>
    <row r="43" spans="2:13" ht="27.75" customHeight="1">
      <c r="B43" s="1242"/>
      <c r="C43" s="1243"/>
      <c r="D43" s="106"/>
      <c r="E43" s="1248" t="s">
        <v>32</v>
      </c>
      <c r="F43" s="1248"/>
      <c r="G43" s="1248"/>
      <c r="H43" s="1249"/>
      <c r="I43" s="107">
        <v>11940</v>
      </c>
      <c r="J43" s="108">
        <v>11172</v>
      </c>
      <c r="K43" s="108">
        <v>10493</v>
      </c>
      <c r="L43" s="108">
        <v>9900</v>
      </c>
      <c r="M43" s="109">
        <v>9237</v>
      </c>
    </row>
    <row r="44" spans="2:13" ht="27.75" customHeight="1">
      <c r="B44" s="1242"/>
      <c r="C44" s="1243"/>
      <c r="D44" s="106"/>
      <c r="E44" s="1248" t="s">
        <v>33</v>
      </c>
      <c r="F44" s="1248"/>
      <c r="G44" s="1248"/>
      <c r="H44" s="1249"/>
      <c r="I44" s="107" t="s">
        <v>511</v>
      </c>
      <c r="J44" s="108" t="s">
        <v>511</v>
      </c>
      <c r="K44" s="108" t="s">
        <v>511</v>
      </c>
      <c r="L44" s="108" t="s">
        <v>511</v>
      </c>
      <c r="M44" s="109" t="s">
        <v>511</v>
      </c>
    </row>
    <row r="45" spans="2:13" ht="27.75" customHeight="1">
      <c r="B45" s="1242"/>
      <c r="C45" s="1243"/>
      <c r="D45" s="106"/>
      <c r="E45" s="1248" t="s">
        <v>34</v>
      </c>
      <c r="F45" s="1248"/>
      <c r="G45" s="1248"/>
      <c r="H45" s="1249"/>
      <c r="I45" s="107">
        <v>4638</v>
      </c>
      <c r="J45" s="108">
        <v>4266</v>
      </c>
      <c r="K45" s="108">
        <v>3987</v>
      </c>
      <c r="L45" s="108">
        <v>3511</v>
      </c>
      <c r="M45" s="109">
        <v>3337</v>
      </c>
    </row>
    <row r="46" spans="2:13" ht="27.75" customHeight="1">
      <c r="B46" s="1242"/>
      <c r="C46" s="1243"/>
      <c r="D46" s="110"/>
      <c r="E46" s="1248" t="s">
        <v>35</v>
      </c>
      <c r="F46" s="1248"/>
      <c r="G46" s="1248"/>
      <c r="H46" s="1249"/>
      <c r="I46" s="107" t="s">
        <v>511</v>
      </c>
      <c r="J46" s="108" t="s">
        <v>511</v>
      </c>
      <c r="K46" s="108" t="s">
        <v>511</v>
      </c>
      <c r="L46" s="108" t="s">
        <v>511</v>
      </c>
      <c r="M46" s="109" t="s">
        <v>511</v>
      </c>
    </row>
    <row r="47" spans="2:13" ht="27.75" customHeight="1">
      <c r="B47" s="1242"/>
      <c r="C47" s="1243"/>
      <c r="D47" s="111"/>
      <c r="E47" s="1250" t="s">
        <v>36</v>
      </c>
      <c r="F47" s="1251"/>
      <c r="G47" s="1251"/>
      <c r="H47" s="1252"/>
      <c r="I47" s="107" t="s">
        <v>511</v>
      </c>
      <c r="J47" s="108" t="s">
        <v>511</v>
      </c>
      <c r="K47" s="108" t="s">
        <v>511</v>
      </c>
      <c r="L47" s="108" t="s">
        <v>511</v>
      </c>
      <c r="M47" s="109" t="s">
        <v>511</v>
      </c>
    </row>
    <row r="48" spans="2:13" ht="27.75" customHeight="1">
      <c r="B48" s="1242"/>
      <c r="C48" s="1243"/>
      <c r="D48" s="106"/>
      <c r="E48" s="1248" t="s">
        <v>37</v>
      </c>
      <c r="F48" s="1248"/>
      <c r="G48" s="1248"/>
      <c r="H48" s="1249"/>
      <c r="I48" s="107" t="s">
        <v>511</v>
      </c>
      <c r="J48" s="108" t="s">
        <v>511</v>
      </c>
      <c r="K48" s="108" t="s">
        <v>511</v>
      </c>
      <c r="L48" s="108" t="s">
        <v>511</v>
      </c>
      <c r="M48" s="109" t="s">
        <v>511</v>
      </c>
    </row>
    <row r="49" spans="2:13" ht="27.75" customHeight="1">
      <c r="B49" s="1244"/>
      <c r="C49" s="1245"/>
      <c r="D49" s="106"/>
      <c r="E49" s="1248" t="s">
        <v>38</v>
      </c>
      <c r="F49" s="1248"/>
      <c r="G49" s="1248"/>
      <c r="H49" s="1249"/>
      <c r="I49" s="107" t="s">
        <v>511</v>
      </c>
      <c r="J49" s="108" t="s">
        <v>511</v>
      </c>
      <c r="K49" s="108" t="s">
        <v>511</v>
      </c>
      <c r="L49" s="108" t="s">
        <v>511</v>
      </c>
      <c r="M49" s="109" t="s">
        <v>511</v>
      </c>
    </row>
    <row r="50" spans="2:13" ht="27.75" customHeight="1">
      <c r="B50" s="1253" t="s">
        <v>39</v>
      </c>
      <c r="C50" s="1254"/>
      <c r="D50" s="112"/>
      <c r="E50" s="1248" t="s">
        <v>40</v>
      </c>
      <c r="F50" s="1248"/>
      <c r="G50" s="1248"/>
      <c r="H50" s="1249"/>
      <c r="I50" s="107">
        <v>7249</v>
      </c>
      <c r="J50" s="108">
        <v>7101</v>
      </c>
      <c r="K50" s="108">
        <v>6630</v>
      </c>
      <c r="L50" s="108">
        <v>6203</v>
      </c>
      <c r="M50" s="109">
        <v>6998</v>
      </c>
    </row>
    <row r="51" spans="2:13" ht="27.75" customHeight="1">
      <c r="B51" s="1242"/>
      <c r="C51" s="1243"/>
      <c r="D51" s="106"/>
      <c r="E51" s="1248" t="s">
        <v>41</v>
      </c>
      <c r="F51" s="1248"/>
      <c r="G51" s="1248"/>
      <c r="H51" s="1249"/>
      <c r="I51" s="107">
        <v>7502</v>
      </c>
      <c r="J51" s="108">
        <v>7525</v>
      </c>
      <c r="K51" s="108">
        <v>7764</v>
      </c>
      <c r="L51" s="108">
        <v>7964</v>
      </c>
      <c r="M51" s="109">
        <v>8961</v>
      </c>
    </row>
    <row r="52" spans="2:13" ht="27.75" customHeight="1">
      <c r="B52" s="1244"/>
      <c r="C52" s="1245"/>
      <c r="D52" s="106"/>
      <c r="E52" s="1248" t="s">
        <v>42</v>
      </c>
      <c r="F52" s="1248"/>
      <c r="G52" s="1248"/>
      <c r="H52" s="1249"/>
      <c r="I52" s="107">
        <v>34655</v>
      </c>
      <c r="J52" s="108">
        <v>33887</v>
      </c>
      <c r="K52" s="108">
        <v>33200</v>
      </c>
      <c r="L52" s="108">
        <v>32215</v>
      </c>
      <c r="M52" s="109">
        <v>31369</v>
      </c>
    </row>
    <row r="53" spans="2:13" ht="27.75" customHeight="1" thickBot="1">
      <c r="B53" s="1255" t="s">
        <v>43</v>
      </c>
      <c r="C53" s="1256"/>
      <c r="D53" s="113"/>
      <c r="E53" s="1257" t="s">
        <v>44</v>
      </c>
      <c r="F53" s="1257"/>
      <c r="G53" s="1257"/>
      <c r="H53" s="1258"/>
      <c r="I53" s="114">
        <v>6680</v>
      </c>
      <c r="J53" s="115">
        <v>6587</v>
      </c>
      <c r="K53" s="115">
        <v>6291</v>
      </c>
      <c r="L53" s="115">
        <v>5873</v>
      </c>
      <c r="M53" s="116">
        <v>3799</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eAG4TUA9jUsJXCN3LcdtOtfKPmOgJLkcOKk2kRqOEekPWzY1UMy4EZmrKFFaM1wfE/fnpsRFO8L6L3cEfhSmnQ==" saltValue="CpDDUmpqphjWf7ATRh/5u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1" zoomScale="85" zoomScaleNormal="85" zoomScaleSheetLayoutView="100" workbookViewId="0">
      <selection activeCell="G59" sqref="G59"/>
    </sheetView>
  </sheetViews>
  <sheetFormatPr defaultColWidth="0" defaultRowHeight="0"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554</v>
      </c>
      <c r="G54" s="125" t="s">
        <v>555</v>
      </c>
      <c r="H54" s="126" t="s">
        <v>556</v>
      </c>
    </row>
    <row r="55" spans="2:8" ht="52.5" customHeight="1">
      <c r="B55" s="127"/>
      <c r="C55" s="1267" t="s">
        <v>47</v>
      </c>
      <c r="D55" s="1267"/>
      <c r="E55" s="1268"/>
      <c r="F55" s="128">
        <v>1631</v>
      </c>
      <c r="G55" s="128">
        <v>1002</v>
      </c>
      <c r="H55" s="129">
        <v>1250</v>
      </c>
    </row>
    <row r="56" spans="2:8" ht="52.5" customHeight="1">
      <c r="B56" s="130"/>
      <c r="C56" s="1269" t="s">
        <v>48</v>
      </c>
      <c r="D56" s="1269"/>
      <c r="E56" s="1270"/>
      <c r="F56" s="131">
        <v>1078</v>
      </c>
      <c r="G56" s="131">
        <v>888</v>
      </c>
      <c r="H56" s="132">
        <v>828</v>
      </c>
    </row>
    <row r="57" spans="2:8" ht="53.25" customHeight="1">
      <c r="B57" s="130"/>
      <c r="C57" s="1271" t="s">
        <v>49</v>
      </c>
      <c r="D57" s="1271"/>
      <c r="E57" s="1272"/>
      <c r="F57" s="133">
        <v>1960</v>
      </c>
      <c r="G57" s="133">
        <v>1923</v>
      </c>
      <c r="H57" s="134">
        <v>2101</v>
      </c>
    </row>
    <row r="58" spans="2:8" ht="45.75" customHeight="1">
      <c r="B58" s="135"/>
      <c r="C58" s="1259" t="s">
        <v>590</v>
      </c>
      <c r="D58" s="1260"/>
      <c r="E58" s="1261"/>
      <c r="F58" s="136">
        <v>656</v>
      </c>
      <c r="G58" s="136">
        <v>656</v>
      </c>
      <c r="H58" s="137">
        <v>656</v>
      </c>
    </row>
    <row r="59" spans="2:8" ht="45.75" customHeight="1">
      <c r="B59" s="135"/>
      <c r="C59" s="1259" t="s">
        <v>591</v>
      </c>
      <c r="D59" s="1260"/>
      <c r="E59" s="1261"/>
      <c r="F59" s="136">
        <v>270</v>
      </c>
      <c r="G59" s="136">
        <v>311</v>
      </c>
      <c r="H59" s="137">
        <v>544</v>
      </c>
    </row>
    <row r="60" spans="2:8" ht="45.75" customHeight="1">
      <c r="B60" s="135"/>
      <c r="C60" s="1259" t="s">
        <v>592</v>
      </c>
      <c r="D60" s="1260"/>
      <c r="E60" s="1261"/>
      <c r="F60" s="136">
        <v>445</v>
      </c>
      <c r="G60" s="136">
        <v>420</v>
      </c>
      <c r="H60" s="137">
        <v>395</v>
      </c>
    </row>
    <row r="61" spans="2:8" ht="45.75" customHeight="1">
      <c r="B61" s="135"/>
      <c r="C61" s="1259" t="s">
        <v>593</v>
      </c>
      <c r="D61" s="1260"/>
      <c r="E61" s="1261"/>
      <c r="F61" s="136">
        <v>203</v>
      </c>
      <c r="G61" s="136">
        <v>202</v>
      </c>
      <c r="H61" s="137">
        <v>184</v>
      </c>
    </row>
    <row r="62" spans="2:8" ht="45.75" customHeight="1" thickBot="1">
      <c r="B62" s="138"/>
      <c r="C62" s="1262" t="s">
        <v>594</v>
      </c>
      <c r="D62" s="1263"/>
      <c r="E62" s="1264"/>
      <c r="F62" s="139">
        <v>132</v>
      </c>
      <c r="G62" s="139">
        <v>108</v>
      </c>
      <c r="H62" s="140">
        <v>103</v>
      </c>
    </row>
    <row r="63" spans="2:8" ht="52.5" customHeight="1" thickBot="1">
      <c r="B63" s="141"/>
      <c r="C63" s="1265" t="s">
        <v>50</v>
      </c>
      <c r="D63" s="1265"/>
      <c r="E63" s="1266"/>
      <c r="F63" s="142">
        <v>4669</v>
      </c>
      <c r="G63" s="142">
        <v>3813</v>
      </c>
      <c r="H63" s="143">
        <v>4179</v>
      </c>
    </row>
    <row r="64" spans="2:8" ht="15" customHeight="1"/>
  </sheetData>
  <sheetProtection algorithmName="SHA-512" hashValue="RfTzI4B7C49FFkZ+OGgFAUNfXTIAh3opb1ZAaBobDCtvj1tz0Qm7SxzzIIzFoMm+cxxSjFsO37BoIuIbIT44Hg==" saltValue="NI+3Abgv5EcxcT4REbR2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70" sqref="AN70"/>
    </sheetView>
  </sheetViews>
  <sheetFormatPr defaultColWidth="0" defaultRowHeight="13.5" customHeight="1" zeroHeight="1"/>
  <cols>
    <col min="1" max="1" width="6.33203125" style="1275" customWidth="1"/>
    <col min="2" max="107" width="2.44140625" style="1275" customWidth="1"/>
    <col min="108" max="108" width="6.109375" style="1283" customWidth="1"/>
    <col min="109" max="109" width="5.88671875" style="1282" customWidth="1"/>
    <col min="110" max="110" width="19.109375" style="1275" hidden="1"/>
    <col min="111" max="115" width="12.6640625" style="1275" hidden="1"/>
    <col min="116" max="349" width="8.6640625" style="1275" hidden="1"/>
    <col min="350" max="355" width="14.88671875" style="1275" hidden="1"/>
    <col min="356" max="357" width="15.88671875" style="1275" hidden="1"/>
    <col min="358" max="363" width="16.109375" style="1275" hidden="1"/>
    <col min="364" max="364" width="6.109375" style="1275" hidden="1"/>
    <col min="365" max="365" width="3" style="1275" hidden="1"/>
    <col min="366" max="605" width="8.6640625" style="1275" hidden="1"/>
    <col min="606" max="611" width="14.88671875" style="1275" hidden="1"/>
    <col min="612" max="613" width="15.88671875" style="1275" hidden="1"/>
    <col min="614" max="619" width="16.109375" style="1275" hidden="1"/>
    <col min="620" max="620" width="6.109375" style="1275" hidden="1"/>
    <col min="621" max="621" width="3" style="1275" hidden="1"/>
    <col min="622" max="861" width="8.6640625" style="1275" hidden="1"/>
    <col min="862" max="867" width="14.88671875" style="1275" hidden="1"/>
    <col min="868" max="869" width="15.88671875" style="1275" hidden="1"/>
    <col min="870" max="875" width="16.109375" style="1275" hidden="1"/>
    <col min="876" max="876" width="6.109375" style="1275" hidden="1"/>
    <col min="877" max="877" width="3" style="1275" hidden="1"/>
    <col min="878" max="1117" width="8.6640625" style="1275" hidden="1"/>
    <col min="1118" max="1123" width="14.88671875" style="1275" hidden="1"/>
    <col min="1124" max="1125" width="15.88671875" style="1275" hidden="1"/>
    <col min="1126" max="1131" width="16.109375" style="1275" hidden="1"/>
    <col min="1132" max="1132" width="6.109375" style="1275" hidden="1"/>
    <col min="1133" max="1133" width="3" style="1275" hidden="1"/>
    <col min="1134" max="1373" width="8.6640625" style="1275" hidden="1"/>
    <col min="1374" max="1379" width="14.88671875" style="1275" hidden="1"/>
    <col min="1380" max="1381" width="15.88671875" style="1275" hidden="1"/>
    <col min="1382" max="1387" width="16.109375" style="1275" hidden="1"/>
    <col min="1388" max="1388" width="6.109375" style="1275" hidden="1"/>
    <col min="1389" max="1389" width="3" style="1275" hidden="1"/>
    <col min="1390" max="1629" width="8.6640625" style="1275" hidden="1"/>
    <col min="1630" max="1635" width="14.88671875" style="1275" hidden="1"/>
    <col min="1636" max="1637" width="15.88671875" style="1275" hidden="1"/>
    <col min="1638" max="1643" width="16.109375" style="1275" hidden="1"/>
    <col min="1644" max="1644" width="6.109375" style="1275" hidden="1"/>
    <col min="1645" max="1645" width="3" style="1275" hidden="1"/>
    <col min="1646" max="1885" width="8.6640625" style="1275" hidden="1"/>
    <col min="1886" max="1891" width="14.88671875" style="1275" hidden="1"/>
    <col min="1892" max="1893" width="15.88671875" style="1275" hidden="1"/>
    <col min="1894" max="1899" width="16.109375" style="1275" hidden="1"/>
    <col min="1900" max="1900" width="6.109375" style="1275" hidden="1"/>
    <col min="1901" max="1901" width="3" style="1275" hidden="1"/>
    <col min="1902" max="2141" width="8.6640625" style="1275" hidden="1"/>
    <col min="2142" max="2147" width="14.88671875" style="1275" hidden="1"/>
    <col min="2148" max="2149" width="15.88671875" style="1275" hidden="1"/>
    <col min="2150" max="2155" width="16.109375" style="1275" hidden="1"/>
    <col min="2156" max="2156" width="6.109375" style="1275" hidden="1"/>
    <col min="2157" max="2157" width="3" style="1275" hidden="1"/>
    <col min="2158" max="2397" width="8.6640625" style="1275" hidden="1"/>
    <col min="2398" max="2403" width="14.88671875" style="1275" hidden="1"/>
    <col min="2404" max="2405" width="15.88671875" style="1275" hidden="1"/>
    <col min="2406" max="2411" width="16.109375" style="1275" hidden="1"/>
    <col min="2412" max="2412" width="6.109375" style="1275" hidden="1"/>
    <col min="2413" max="2413" width="3" style="1275" hidden="1"/>
    <col min="2414" max="2653" width="8.6640625" style="1275" hidden="1"/>
    <col min="2654" max="2659" width="14.88671875" style="1275" hidden="1"/>
    <col min="2660" max="2661" width="15.88671875" style="1275" hidden="1"/>
    <col min="2662" max="2667" width="16.109375" style="1275" hidden="1"/>
    <col min="2668" max="2668" width="6.109375" style="1275" hidden="1"/>
    <col min="2669" max="2669" width="3" style="1275" hidden="1"/>
    <col min="2670" max="2909" width="8.6640625" style="1275" hidden="1"/>
    <col min="2910" max="2915" width="14.88671875" style="1275" hidden="1"/>
    <col min="2916" max="2917" width="15.88671875" style="1275" hidden="1"/>
    <col min="2918" max="2923" width="16.109375" style="1275" hidden="1"/>
    <col min="2924" max="2924" width="6.109375" style="1275" hidden="1"/>
    <col min="2925" max="2925" width="3" style="1275" hidden="1"/>
    <col min="2926" max="3165" width="8.6640625" style="1275" hidden="1"/>
    <col min="3166" max="3171" width="14.88671875" style="1275" hidden="1"/>
    <col min="3172" max="3173" width="15.88671875" style="1275" hidden="1"/>
    <col min="3174" max="3179" width="16.109375" style="1275" hidden="1"/>
    <col min="3180" max="3180" width="6.109375" style="1275" hidden="1"/>
    <col min="3181" max="3181" width="3" style="1275" hidden="1"/>
    <col min="3182" max="3421" width="8.6640625" style="1275" hidden="1"/>
    <col min="3422" max="3427" width="14.88671875" style="1275" hidden="1"/>
    <col min="3428" max="3429" width="15.88671875" style="1275" hidden="1"/>
    <col min="3430" max="3435" width="16.109375" style="1275" hidden="1"/>
    <col min="3436" max="3436" width="6.109375" style="1275" hidden="1"/>
    <col min="3437" max="3437" width="3" style="1275" hidden="1"/>
    <col min="3438" max="3677" width="8.6640625" style="1275" hidden="1"/>
    <col min="3678" max="3683" width="14.88671875" style="1275" hidden="1"/>
    <col min="3684" max="3685" width="15.88671875" style="1275" hidden="1"/>
    <col min="3686" max="3691" width="16.109375" style="1275" hidden="1"/>
    <col min="3692" max="3692" width="6.109375" style="1275" hidden="1"/>
    <col min="3693" max="3693" width="3" style="1275" hidden="1"/>
    <col min="3694" max="3933" width="8.6640625" style="1275" hidden="1"/>
    <col min="3934" max="3939" width="14.88671875" style="1275" hidden="1"/>
    <col min="3940" max="3941" width="15.88671875" style="1275" hidden="1"/>
    <col min="3942" max="3947" width="16.109375" style="1275" hidden="1"/>
    <col min="3948" max="3948" width="6.109375" style="1275" hidden="1"/>
    <col min="3949" max="3949" width="3" style="1275" hidden="1"/>
    <col min="3950" max="4189" width="8.6640625" style="1275" hidden="1"/>
    <col min="4190" max="4195" width="14.88671875" style="1275" hidden="1"/>
    <col min="4196" max="4197" width="15.88671875" style="1275" hidden="1"/>
    <col min="4198" max="4203" width="16.109375" style="1275" hidden="1"/>
    <col min="4204" max="4204" width="6.109375" style="1275" hidden="1"/>
    <col min="4205" max="4205" width="3" style="1275" hidden="1"/>
    <col min="4206" max="4445" width="8.6640625" style="1275" hidden="1"/>
    <col min="4446" max="4451" width="14.88671875" style="1275" hidden="1"/>
    <col min="4452" max="4453" width="15.88671875" style="1275" hidden="1"/>
    <col min="4454" max="4459" width="16.109375" style="1275" hidden="1"/>
    <col min="4460" max="4460" width="6.109375" style="1275" hidden="1"/>
    <col min="4461" max="4461" width="3" style="1275" hidden="1"/>
    <col min="4462" max="4701" width="8.6640625" style="1275" hidden="1"/>
    <col min="4702" max="4707" width="14.88671875" style="1275" hidden="1"/>
    <col min="4708" max="4709" width="15.88671875" style="1275" hidden="1"/>
    <col min="4710" max="4715" width="16.109375" style="1275" hidden="1"/>
    <col min="4716" max="4716" width="6.109375" style="1275" hidden="1"/>
    <col min="4717" max="4717" width="3" style="1275" hidden="1"/>
    <col min="4718" max="4957" width="8.6640625" style="1275" hidden="1"/>
    <col min="4958" max="4963" width="14.88671875" style="1275" hidden="1"/>
    <col min="4964" max="4965" width="15.88671875" style="1275" hidden="1"/>
    <col min="4966" max="4971" width="16.109375" style="1275" hidden="1"/>
    <col min="4972" max="4972" width="6.109375" style="1275" hidden="1"/>
    <col min="4973" max="4973" width="3" style="1275" hidden="1"/>
    <col min="4974" max="5213" width="8.6640625" style="1275" hidden="1"/>
    <col min="5214" max="5219" width="14.88671875" style="1275" hidden="1"/>
    <col min="5220" max="5221" width="15.88671875" style="1275" hidden="1"/>
    <col min="5222" max="5227" width="16.109375" style="1275" hidden="1"/>
    <col min="5228" max="5228" width="6.109375" style="1275" hidden="1"/>
    <col min="5229" max="5229" width="3" style="1275" hidden="1"/>
    <col min="5230" max="5469" width="8.6640625" style="1275" hidden="1"/>
    <col min="5470" max="5475" width="14.88671875" style="1275" hidden="1"/>
    <col min="5476" max="5477" width="15.88671875" style="1275" hidden="1"/>
    <col min="5478" max="5483" width="16.109375" style="1275" hidden="1"/>
    <col min="5484" max="5484" width="6.109375" style="1275" hidden="1"/>
    <col min="5485" max="5485" width="3" style="1275" hidden="1"/>
    <col min="5486" max="5725" width="8.6640625" style="1275" hidden="1"/>
    <col min="5726" max="5731" width="14.88671875" style="1275" hidden="1"/>
    <col min="5732" max="5733" width="15.88671875" style="1275" hidden="1"/>
    <col min="5734" max="5739" width="16.109375" style="1275" hidden="1"/>
    <col min="5740" max="5740" width="6.109375" style="1275" hidden="1"/>
    <col min="5741" max="5741" width="3" style="1275" hidden="1"/>
    <col min="5742" max="5981" width="8.6640625" style="1275" hidden="1"/>
    <col min="5982" max="5987" width="14.88671875" style="1275" hidden="1"/>
    <col min="5988" max="5989" width="15.88671875" style="1275" hidden="1"/>
    <col min="5990" max="5995" width="16.109375" style="1275" hidden="1"/>
    <col min="5996" max="5996" width="6.109375" style="1275" hidden="1"/>
    <col min="5997" max="5997" width="3" style="1275" hidden="1"/>
    <col min="5998" max="6237" width="8.6640625" style="1275" hidden="1"/>
    <col min="6238" max="6243" width="14.88671875" style="1275" hidden="1"/>
    <col min="6244" max="6245" width="15.88671875" style="1275" hidden="1"/>
    <col min="6246" max="6251" width="16.109375" style="1275" hidden="1"/>
    <col min="6252" max="6252" width="6.109375" style="1275" hidden="1"/>
    <col min="6253" max="6253" width="3" style="1275" hidden="1"/>
    <col min="6254" max="6493" width="8.6640625" style="1275" hidden="1"/>
    <col min="6494" max="6499" width="14.88671875" style="1275" hidden="1"/>
    <col min="6500" max="6501" width="15.88671875" style="1275" hidden="1"/>
    <col min="6502" max="6507" width="16.109375" style="1275" hidden="1"/>
    <col min="6508" max="6508" width="6.109375" style="1275" hidden="1"/>
    <col min="6509" max="6509" width="3" style="1275" hidden="1"/>
    <col min="6510" max="6749" width="8.6640625" style="1275" hidden="1"/>
    <col min="6750" max="6755" width="14.88671875" style="1275" hidden="1"/>
    <col min="6756" max="6757" width="15.88671875" style="1275" hidden="1"/>
    <col min="6758" max="6763" width="16.109375" style="1275" hidden="1"/>
    <col min="6764" max="6764" width="6.109375" style="1275" hidden="1"/>
    <col min="6765" max="6765" width="3" style="1275" hidden="1"/>
    <col min="6766" max="7005" width="8.6640625" style="1275" hidden="1"/>
    <col min="7006" max="7011" width="14.88671875" style="1275" hidden="1"/>
    <col min="7012" max="7013" width="15.88671875" style="1275" hidden="1"/>
    <col min="7014" max="7019" width="16.109375" style="1275" hidden="1"/>
    <col min="7020" max="7020" width="6.109375" style="1275" hidden="1"/>
    <col min="7021" max="7021" width="3" style="1275" hidden="1"/>
    <col min="7022" max="7261" width="8.6640625" style="1275" hidden="1"/>
    <col min="7262" max="7267" width="14.88671875" style="1275" hidden="1"/>
    <col min="7268" max="7269" width="15.88671875" style="1275" hidden="1"/>
    <col min="7270" max="7275" width="16.109375" style="1275" hidden="1"/>
    <col min="7276" max="7276" width="6.109375" style="1275" hidden="1"/>
    <col min="7277" max="7277" width="3" style="1275" hidden="1"/>
    <col min="7278" max="7517" width="8.6640625" style="1275" hidden="1"/>
    <col min="7518" max="7523" width="14.88671875" style="1275" hidden="1"/>
    <col min="7524" max="7525" width="15.88671875" style="1275" hidden="1"/>
    <col min="7526" max="7531" width="16.109375" style="1275" hidden="1"/>
    <col min="7532" max="7532" width="6.109375" style="1275" hidden="1"/>
    <col min="7533" max="7533" width="3" style="1275" hidden="1"/>
    <col min="7534" max="7773" width="8.6640625" style="1275" hidden="1"/>
    <col min="7774" max="7779" width="14.88671875" style="1275" hidden="1"/>
    <col min="7780" max="7781" width="15.88671875" style="1275" hidden="1"/>
    <col min="7782" max="7787" width="16.109375" style="1275" hidden="1"/>
    <col min="7788" max="7788" width="6.109375" style="1275" hidden="1"/>
    <col min="7789" max="7789" width="3" style="1275" hidden="1"/>
    <col min="7790" max="8029" width="8.6640625" style="1275" hidden="1"/>
    <col min="8030" max="8035" width="14.88671875" style="1275" hidden="1"/>
    <col min="8036" max="8037" width="15.88671875" style="1275" hidden="1"/>
    <col min="8038" max="8043" width="16.109375" style="1275" hidden="1"/>
    <col min="8044" max="8044" width="6.109375" style="1275" hidden="1"/>
    <col min="8045" max="8045" width="3" style="1275" hidden="1"/>
    <col min="8046" max="8285" width="8.6640625" style="1275" hidden="1"/>
    <col min="8286" max="8291" width="14.88671875" style="1275" hidden="1"/>
    <col min="8292" max="8293" width="15.88671875" style="1275" hidden="1"/>
    <col min="8294" max="8299" width="16.109375" style="1275" hidden="1"/>
    <col min="8300" max="8300" width="6.109375" style="1275" hidden="1"/>
    <col min="8301" max="8301" width="3" style="1275" hidden="1"/>
    <col min="8302" max="8541" width="8.6640625" style="1275" hidden="1"/>
    <col min="8542" max="8547" width="14.88671875" style="1275" hidden="1"/>
    <col min="8548" max="8549" width="15.88671875" style="1275" hidden="1"/>
    <col min="8550" max="8555" width="16.109375" style="1275" hidden="1"/>
    <col min="8556" max="8556" width="6.109375" style="1275" hidden="1"/>
    <col min="8557" max="8557" width="3" style="1275" hidden="1"/>
    <col min="8558" max="8797" width="8.6640625" style="1275" hidden="1"/>
    <col min="8798" max="8803" width="14.88671875" style="1275" hidden="1"/>
    <col min="8804" max="8805" width="15.88671875" style="1275" hidden="1"/>
    <col min="8806" max="8811" width="16.109375" style="1275" hidden="1"/>
    <col min="8812" max="8812" width="6.109375" style="1275" hidden="1"/>
    <col min="8813" max="8813" width="3" style="1275" hidden="1"/>
    <col min="8814" max="9053" width="8.6640625" style="1275" hidden="1"/>
    <col min="9054" max="9059" width="14.88671875" style="1275" hidden="1"/>
    <col min="9060" max="9061" width="15.88671875" style="1275" hidden="1"/>
    <col min="9062" max="9067" width="16.109375" style="1275" hidden="1"/>
    <col min="9068" max="9068" width="6.109375" style="1275" hidden="1"/>
    <col min="9069" max="9069" width="3" style="1275" hidden="1"/>
    <col min="9070" max="9309" width="8.6640625" style="1275" hidden="1"/>
    <col min="9310" max="9315" width="14.88671875" style="1275" hidden="1"/>
    <col min="9316" max="9317" width="15.88671875" style="1275" hidden="1"/>
    <col min="9318" max="9323" width="16.109375" style="1275" hidden="1"/>
    <col min="9324" max="9324" width="6.109375" style="1275" hidden="1"/>
    <col min="9325" max="9325" width="3" style="1275" hidden="1"/>
    <col min="9326" max="9565" width="8.6640625" style="1275" hidden="1"/>
    <col min="9566" max="9571" width="14.88671875" style="1275" hidden="1"/>
    <col min="9572" max="9573" width="15.88671875" style="1275" hidden="1"/>
    <col min="9574" max="9579" width="16.109375" style="1275" hidden="1"/>
    <col min="9580" max="9580" width="6.109375" style="1275" hidden="1"/>
    <col min="9581" max="9581" width="3" style="1275" hidden="1"/>
    <col min="9582" max="9821" width="8.6640625" style="1275" hidden="1"/>
    <col min="9822" max="9827" width="14.88671875" style="1275" hidden="1"/>
    <col min="9828" max="9829" width="15.88671875" style="1275" hidden="1"/>
    <col min="9830" max="9835" width="16.109375" style="1275" hidden="1"/>
    <col min="9836" max="9836" width="6.109375" style="1275" hidden="1"/>
    <col min="9837" max="9837" width="3" style="1275" hidden="1"/>
    <col min="9838" max="10077" width="8.6640625" style="1275" hidden="1"/>
    <col min="10078" max="10083" width="14.88671875" style="1275" hidden="1"/>
    <col min="10084" max="10085" width="15.88671875" style="1275" hidden="1"/>
    <col min="10086" max="10091" width="16.109375" style="1275" hidden="1"/>
    <col min="10092" max="10092" width="6.109375" style="1275" hidden="1"/>
    <col min="10093" max="10093" width="3" style="1275" hidden="1"/>
    <col min="10094" max="10333" width="8.6640625" style="1275" hidden="1"/>
    <col min="10334" max="10339" width="14.88671875" style="1275" hidden="1"/>
    <col min="10340" max="10341" width="15.88671875" style="1275" hidden="1"/>
    <col min="10342" max="10347" width="16.109375" style="1275" hidden="1"/>
    <col min="10348" max="10348" width="6.109375" style="1275" hidden="1"/>
    <col min="10349" max="10349" width="3" style="1275" hidden="1"/>
    <col min="10350" max="10589" width="8.6640625" style="1275" hidden="1"/>
    <col min="10590" max="10595" width="14.88671875" style="1275" hidden="1"/>
    <col min="10596" max="10597" width="15.88671875" style="1275" hidden="1"/>
    <col min="10598" max="10603" width="16.109375" style="1275" hidden="1"/>
    <col min="10604" max="10604" width="6.109375" style="1275" hidden="1"/>
    <col min="10605" max="10605" width="3" style="1275" hidden="1"/>
    <col min="10606" max="10845" width="8.6640625" style="1275" hidden="1"/>
    <col min="10846" max="10851" width="14.88671875" style="1275" hidden="1"/>
    <col min="10852" max="10853" width="15.88671875" style="1275" hidden="1"/>
    <col min="10854" max="10859" width="16.109375" style="1275" hidden="1"/>
    <col min="10860" max="10860" width="6.109375" style="1275" hidden="1"/>
    <col min="10861" max="10861" width="3" style="1275" hidden="1"/>
    <col min="10862" max="11101" width="8.6640625" style="1275" hidden="1"/>
    <col min="11102" max="11107" width="14.88671875" style="1275" hidden="1"/>
    <col min="11108" max="11109" width="15.88671875" style="1275" hidden="1"/>
    <col min="11110" max="11115" width="16.109375" style="1275" hidden="1"/>
    <col min="11116" max="11116" width="6.109375" style="1275" hidden="1"/>
    <col min="11117" max="11117" width="3" style="1275" hidden="1"/>
    <col min="11118" max="11357" width="8.6640625" style="1275" hidden="1"/>
    <col min="11358" max="11363" width="14.88671875" style="1275" hidden="1"/>
    <col min="11364" max="11365" width="15.88671875" style="1275" hidden="1"/>
    <col min="11366" max="11371" width="16.109375" style="1275" hidden="1"/>
    <col min="11372" max="11372" width="6.109375" style="1275" hidden="1"/>
    <col min="11373" max="11373" width="3" style="1275" hidden="1"/>
    <col min="11374" max="11613" width="8.6640625" style="1275" hidden="1"/>
    <col min="11614" max="11619" width="14.88671875" style="1275" hidden="1"/>
    <col min="11620" max="11621" width="15.88671875" style="1275" hidden="1"/>
    <col min="11622" max="11627" width="16.109375" style="1275" hidden="1"/>
    <col min="11628" max="11628" width="6.109375" style="1275" hidden="1"/>
    <col min="11629" max="11629" width="3" style="1275" hidden="1"/>
    <col min="11630" max="11869" width="8.6640625" style="1275" hidden="1"/>
    <col min="11870" max="11875" width="14.88671875" style="1275" hidden="1"/>
    <col min="11876" max="11877" width="15.88671875" style="1275" hidden="1"/>
    <col min="11878" max="11883" width="16.109375" style="1275" hidden="1"/>
    <col min="11884" max="11884" width="6.109375" style="1275" hidden="1"/>
    <col min="11885" max="11885" width="3" style="1275" hidden="1"/>
    <col min="11886" max="12125" width="8.6640625" style="1275" hidden="1"/>
    <col min="12126" max="12131" width="14.88671875" style="1275" hidden="1"/>
    <col min="12132" max="12133" width="15.88671875" style="1275" hidden="1"/>
    <col min="12134" max="12139" width="16.109375" style="1275" hidden="1"/>
    <col min="12140" max="12140" width="6.109375" style="1275" hidden="1"/>
    <col min="12141" max="12141" width="3" style="1275" hidden="1"/>
    <col min="12142" max="12381" width="8.6640625" style="1275" hidden="1"/>
    <col min="12382" max="12387" width="14.88671875" style="1275" hidden="1"/>
    <col min="12388" max="12389" width="15.88671875" style="1275" hidden="1"/>
    <col min="12390" max="12395" width="16.109375" style="1275" hidden="1"/>
    <col min="12396" max="12396" width="6.109375" style="1275" hidden="1"/>
    <col min="12397" max="12397" width="3" style="1275" hidden="1"/>
    <col min="12398" max="12637" width="8.6640625" style="1275" hidden="1"/>
    <col min="12638" max="12643" width="14.88671875" style="1275" hidden="1"/>
    <col min="12644" max="12645" width="15.88671875" style="1275" hidden="1"/>
    <col min="12646" max="12651" width="16.109375" style="1275" hidden="1"/>
    <col min="12652" max="12652" width="6.109375" style="1275" hidden="1"/>
    <col min="12653" max="12653" width="3" style="1275" hidden="1"/>
    <col min="12654" max="12893" width="8.6640625" style="1275" hidden="1"/>
    <col min="12894" max="12899" width="14.88671875" style="1275" hidden="1"/>
    <col min="12900" max="12901" width="15.88671875" style="1275" hidden="1"/>
    <col min="12902" max="12907" width="16.109375" style="1275" hidden="1"/>
    <col min="12908" max="12908" width="6.109375" style="1275" hidden="1"/>
    <col min="12909" max="12909" width="3" style="1275" hidden="1"/>
    <col min="12910" max="13149" width="8.6640625" style="1275" hidden="1"/>
    <col min="13150" max="13155" width="14.88671875" style="1275" hidden="1"/>
    <col min="13156" max="13157" width="15.88671875" style="1275" hidden="1"/>
    <col min="13158" max="13163" width="16.109375" style="1275" hidden="1"/>
    <col min="13164" max="13164" width="6.109375" style="1275" hidden="1"/>
    <col min="13165" max="13165" width="3" style="1275" hidden="1"/>
    <col min="13166" max="13405" width="8.6640625" style="1275" hidden="1"/>
    <col min="13406" max="13411" width="14.88671875" style="1275" hidden="1"/>
    <col min="13412" max="13413" width="15.88671875" style="1275" hidden="1"/>
    <col min="13414" max="13419" width="16.109375" style="1275" hidden="1"/>
    <col min="13420" max="13420" width="6.109375" style="1275" hidden="1"/>
    <col min="13421" max="13421" width="3" style="1275" hidden="1"/>
    <col min="13422" max="13661" width="8.6640625" style="1275" hidden="1"/>
    <col min="13662" max="13667" width="14.88671875" style="1275" hidden="1"/>
    <col min="13668" max="13669" width="15.88671875" style="1275" hidden="1"/>
    <col min="13670" max="13675" width="16.109375" style="1275" hidden="1"/>
    <col min="13676" max="13676" width="6.109375" style="1275" hidden="1"/>
    <col min="13677" max="13677" width="3" style="1275" hidden="1"/>
    <col min="13678" max="13917" width="8.6640625" style="1275" hidden="1"/>
    <col min="13918" max="13923" width="14.88671875" style="1275" hidden="1"/>
    <col min="13924" max="13925" width="15.88671875" style="1275" hidden="1"/>
    <col min="13926" max="13931" width="16.109375" style="1275" hidden="1"/>
    <col min="13932" max="13932" width="6.109375" style="1275" hidden="1"/>
    <col min="13933" max="13933" width="3" style="1275" hidden="1"/>
    <col min="13934" max="14173" width="8.6640625" style="1275" hidden="1"/>
    <col min="14174" max="14179" width="14.88671875" style="1275" hidden="1"/>
    <col min="14180" max="14181" width="15.88671875" style="1275" hidden="1"/>
    <col min="14182" max="14187" width="16.109375" style="1275" hidden="1"/>
    <col min="14188" max="14188" width="6.109375" style="1275" hidden="1"/>
    <col min="14189" max="14189" width="3" style="1275" hidden="1"/>
    <col min="14190" max="14429" width="8.6640625" style="1275" hidden="1"/>
    <col min="14430" max="14435" width="14.88671875" style="1275" hidden="1"/>
    <col min="14436" max="14437" width="15.88671875" style="1275" hidden="1"/>
    <col min="14438" max="14443" width="16.109375" style="1275" hidden="1"/>
    <col min="14444" max="14444" width="6.109375" style="1275" hidden="1"/>
    <col min="14445" max="14445" width="3" style="1275" hidden="1"/>
    <col min="14446" max="14685" width="8.6640625" style="1275" hidden="1"/>
    <col min="14686" max="14691" width="14.88671875" style="1275" hidden="1"/>
    <col min="14692" max="14693" width="15.88671875" style="1275" hidden="1"/>
    <col min="14694" max="14699" width="16.109375" style="1275" hidden="1"/>
    <col min="14700" max="14700" width="6.109375" style="1275" hidden="1"/>
    <col min="14701" max="14701" width="3" style="1275" hidden="1"/>
    <col min="14702" max="14941" width="8.6640625" style="1275" hidden="1"/>
    <col min="14942" max="14947" width="14.88671875" style="1275" hidden="1"/>
    <col min="14948" max="14949" width="15.88671875" style="1275" hidden="1"/>
    <col min="14950" max="14955" width="16.109375" style="1275" hidden="1"/>
    <col min="14956" max="14956" width="6.109375" style="1275" hidden="1"/>
    <col min="14957" max="14957" width="3" style="1275" hidden="1"/>
    <col min="14958" max="15197" width="8.6640625" style="1275" hidden="1"/>
    <col min="15198" max="15203" width="14.88671875" style="1275" hidden="1"/>
    <col min="15204" max="15205" width="15.88671875" style="1275" hidden="1"/>
    <col min="15206" max="15211" width="16.109375" style="1275" hidden="1"/>
    <col min="15212" max="15212" width="6.109375" style="1275" hidden="1"/>
    <col min="15213" max="15213" width="3" style="1275" hidden="1"/>
    <col min="15214" max="15453" width="8.6640625" style="1275" hidden="1"/>
    <col min="15454" max="15459" width="14.88671875" style="1275" hidden="1"/>
    <col min="15460" max="15461" width="15.88671875" style="1275" hidden="1"/>
    <col min="15462" max="15467" width="16.109375" style="1275" hidden="1"/>
    <col min="15468" max="15468" width="6.109375" style="1275" hidden="1"/>
    <col min="15469" max="15469" width="3" style="1275" hidden="1"/>
    <col min="15470" max="15709" width="8.6640625" style="1275" hidden="1"/>
    <col min="15710" max="15715" width="14.88671875" style="1275" hidden="1"/>
    <col min="15716" max="15717" width="15.88671875" style="1275" hidden="1"/>
    <col min="15718" max="15723" width="16.109375" style="1275" hidden="1"/>
    <col min="15724" max="15724" width="6.109375" style="1275" hidden="1"/>
    <col min="15725" max="15725" width="3" style="1275" hidden="1"/>
    <col min="15726" max="15965" width="8.6640625" style="1275" hidden="1"/>
    <col min="15966" max="15971" width="14.88671875" style="1275" hidden="1"/>
    <col min="15972" max="15973" width="15.88671875" style="1275" hidden="1"/>
    <col min="15974" max="15979" width="16.109375" style="1275" hidden="1"/>
    <col min="15980" max="15980" width="6.109375" style="1275" hidden="1"/>
    <col min="15981" max="15981" width="3" style="1275" hidden="1"/>
    <col min="15982" max="16221" width="8.6640625" style="1275" hidden="1"/>
    <col min="16222" max="16227" width="14.88671875" style="1275" hidden="1"/>
    <col min="16228" max="16229" width="15.88671875" style="1275" hidden="1"/>
    <col min="16230" max="16235" width="16.109375" style="1275" hidden="1"/>
    <col min="16236" max="16236" width="6.109375" style="1275" hidden="1"/>
    <col min="16237" max="16237" width="3" style="1275" hidden="1"/>
    <col min="16238" max="16384" width="8.6640625" style="1275" hidden="1"/>
  </cols>
  <sheetData>
    <row r="1" spans="1:143" ht="42.75" customHeight="1">
      <c r="A1" s="1273"/>
      <c r="B1" s="1274"/>
      <c r="DD1" s="1275"/>
      <c r="DE1" s="1275"/>
    </row>
    <row r="2" spans="1:143" ht="25.5" customHeight="1">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ht="13.2">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ht="13.2">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ht="13.2">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ht="13.2">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ht="13.2">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ht="13.2">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ht="13.2">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595</v>
      </c>
    </row>
    <row r="11" spans="1:143" s="292" customFormat="1" ht="13.2">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595</v>
      </c>
    </row>
    <row r="13" spans="1:143" s="292" customFormat="1" ht="13.2">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ht="13.2">
      <c r="DD19" s="1275"/>
      <c r="DE19" s="1275"/>
    </row>
    <row r="20" spans="1:351" ht="13.2">
      <c r="DD20" s="1275"/>
      <c r="DE20" s="1275"/>
    </row>
    <row r="21" spans="1:351" ht="16.2">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6.2">
      <c r="B22" s="1282"/>
      <c r="MM22" s="1281"/>
    </row>
    <row r="23" spans="1:351" ht="13.2">
      <c r="B23" s="1282"/>
    </row>
    <row r="24" spans="1:351" ht="13.2">
      <c r="B24" s="1282"/>
    </row>
    <row r="25" spans="1:351" ht="13.2">
      <c r="B25" s="1282"/>
    </row>
    <row r="26" spans="1:351" ht="13.2">
      <c r="B26" s="1282"/>
    </row>
    <row r="27" spans="1:351" ht="13.2">
      <c r="B27" s="1282"/>
    </row>
    <row r="28" spans="1:351" ht="13.2">
      <c r="B28" s="1282"/>
    </row>
    <row r="29" spans="1:351" ht="13.2">
      <c r="B29" s="1282"/>
    </row>
    <row r="30" spans="1:351" ht="13.2">
      <c r="B30" s="1282"/>
    </row>
    <row r="31" spans="1:351" ht="13.2">
      <c r="B31" s="1282"/>
    </row>
    <row r="32" spans="1:351" ht="13.2">
      <c r="B32" s="1282"/>
    </row>
    <row r="33" spans="2:109" ht="13.2">
      <c r="B33" s="1282"/>
    </row>
    <row r="34" spans="2:109" ht="13.2">
      <c r="B34" s="1282"/>
    </row>
    <row r="35" spans="2:109" ht="13.2">
      <c r="B35" s="1282"/>
    </row>
    <row r="36" spans="2:109" ht="13.2">
      <c r="B36" s="1282"/>
    </row>
    <row r="37" spans="2:109" ht="13.2">
      <c r="B37" s="1282"/>
    </row>
    <row r="38" spans="2:109" ht="13.2">
      <c r="B38" s="1282"/>
    </row>
    <row r="39" spans="2:109" ht="13.2">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ht="13.2">
      <c r="B40" s="1287"/>
      <c r="DD40" s="1287"/>
      <c r="DE40" s="1275"/>
    </row>
    <row r="41" spans="2:109" ht="16.2">
      <c r="B41" s="1288" t="s">
        <v>596</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ht="13.2">
      <c r="B42" s="1282"/>
      <c r="G42" s="1289"/>
      <c r="I42" s="1290"/>
      <c r="J42" s="1290"/>
      <c r="K42" s="1290"/>
      <c r="AM42" s="1289"/>
      <c r="AN42" s="1289" t="s">
        <v>597</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c r="B43" s="1282"/>
      <c r="AN43" s="1291" t="s">
        <v>598</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ht="13.2">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ht="13.2">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ht="13.2">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ht="13.2">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ht="13.2">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ht="13.2">
      <c r="B49" s="1282"/>
      <c r="AN49" s="1275" t="s">
        <v>599</v>
      </c>
    </row>
    <row r="50" spans="1:109" ht="13.2">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552</v>
      </c>
      <c r="BQ50" s="1307"/>
      <c r="BR50" s="1307"/>
      <c r="BS50" s="1307"/>
      <c r="BT50" s="1307"/>
      <c r="BU50" s="1307"/>
      <c r="BV50" s="1307"/>
      <c r="BW50" s="1307"/>
      <c r="BX50" s="1307" t="s">
        <v>553</v>
      </c>
      <c r="BY50" s="1307"/>
      <c r="BZ50" s="1307"/>
      <c r="CA50" s="1307"/>
      <c r="CB50" s="1307"/>
      <c r="CC50" s="1307"/>
      <c r="CD50" s="1307"/>
      <c r="CE50" s="1307"/>
      <c r="CF50" s="1307" t="s">
        <v>554</v>
      </c>
      <c r="CG50" s="1307"/>
      <c r="CH50" s="1307"/>
      <c r="CI50" s="1307"/>
      <c r="CJ50" s="1307"/>
      <c r="CK50" s="1307"/>
      <c r="CL50" s="1307"/>
      <c r="CM50" s="1307"/>
      <c r="CN50" s="1307" t="s">
        <v>555</v>
      </c>
      <c r="CO50" s="1307"/>
      <c r="CP50" s="1307"/>
      <c r="CQ50" s="1307"/>
      <c r="CR50" s="1307"/>
      <c r="CS50" s="1307"/>
      <c r="CT50" s="1307"/>
      <c r="CU50" s="1307"/>
      <c r="CV50" s="1307" t="s">
        <v>556</v>
      </c>
      <c r="CW50" s="1307"/>
      <c r="CX50" s="1307"/>
      <c r="CY50" s="1307"/>
      <c r="CZ50" s="1307"/>
      <c r="DA50" s="1307"/>
      <c r="DB50" s="1307"/>
      <c r="DC50" s="1307"/>
    </row>
    <row r="51" spans="1:109" ht="13.5" customHeight="1">
      <c r="B51" s="1282"/>
      <c r="G51" s="1308"/>
      <c r="H51" s="1308"/>
      <c r="I51" s="1309"/>
      <c r="J51" s="1309"/>
      <c r="K51" s="1310"/>
      <c r="L51" s="1310"/>
      <c r="M51" s="1310"/>
      <c r="N51" s="1310"/>
      <c r="AM51" s="1300"/>
      <c r="AN51" s="1311" t="s">
        <v>600</v>
      </c>
      <c r="AO51" s="1311"/>
      <c r="AP51" s="1311"/>
      <c r="AQ51" s="1311"/>
      <c r="AR51" s="1311"/>
      <c r="AS51" s="1311"/>
      <c r="AT51" s="1311"/>
      <c r="AU51" s="1311"/>
      <c r="AV51" s="1311"/>
      <c r="AW51" s="1311"/>
      <c r="AX51" s="1311"/>
      <c r="AY51" s="1311"/>
      <c r="AZ51" s="1311"/>
      <c r="BA51" s="1311"/>
      <c r="BB51" s="1311" t="s">
        <v>601</v>
      </c>
      <c r="BC51" s="1311"/>
      <c r="BD51" s="1311"/>
      <c r="BE51" s="1311"/>
      <c r="BF51" s="1311"/>
      <c r="BG51" s="1311"/>
      <c r="BH51" s="1311"/>
      <c r="BI51" s="1311"/>
      <c r="BJ51" s="1311"/>
      <c r="BK51" s="1311"/>
      <c r="BL51" s="1311"/>
      <c r="BM51" s="1311"/>
      <c r="BN51" s="1311"/>
      <c r="BO51" s="1311"/>
      <c r="BP51" s="1312">
        <v>31.5</v>
      </c>
      <c r="BQ51" s="1312"/>
      <c r="BR51" s="1312"/>
      <c r="BS51" s="1312"/>
      <c r="BT51" s="1312"/>
      <c r="BU51" s="1312"/>
      <c r="BV51" s="1312"/>
      <c r="BW51" s="1312"/>
      <c r="BX51" s="1312">
        <v>30.9</v>
      </c>
      <c r="BY51" s="1312"/>
      <c r="BZ51" s="1312"/>
      <c r="CA51" s="1312"/>
      <c r="CB51" s="1312"/>
      <c r="CC51" s="1312"/>
      <c r="CD51" s="1312"/>
      <c r="CE51" s="1312"/>
      <c r="CF51" s="1312">
        <v>29.4</v>
      </c>
      <c r="CG51" s="1312"/>
      <c r="CH51" s="1312"/>
      <c r="CI51" s="1312"/>
      <c r="CJ51" s="1312"/>
      <c r="CK51" s="1312"/>
      <c r="CL51" s="1312"/>
      <c r="CM51" s="1312"/>
      <c r="CN51" s="1312">
        <v>27.1</v>
      </c>
      <c r="CO51" s="1312"/>
      <c r="CP51" s="1312"/>
      <c r="CQ51" s="1312"/>
      <c r="CR51" s="1312"/>
      <c r="CS51" s="1312"/>
      <c r="CT51" s="1312"/>
      <c r="CU51" s="1312"/>
      <c r="CV51" s="1312">
        <v>16.8</v>
      </c>
      <c r="CW51" s="1312"/>
      <c r="CX51" s="1312"/>
      <c r="CY51" s="1312"/>
      <c r="CZ51" s="1312"/>
      <c r="DA51" s="1312"/>
      <c r="DB51" s="1312"/>
      <c r="DC51" s="1312"/>
    </row>
    <row r="52" spans="1:109" ht="13.2">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2">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602</v>
      </c>
      <c r="BC53" s="1311"/>
      <c r="BD53" s="1311"/>
      <c r="BE53" s="1311"/>
      <c r="BF53" s="1311"/>
      <c r="BG53" s="1311"/>
      <c r="BH53" s="1311"/>
      <c r="BI53" s="1311"/>
      <c r="BJ53" s="1311"/>
      <c r="BK53" s="1311"/>
      <c r="BL53" s="1311"/>
      <c r="BM53" s="1311"/>
      <c r="BN53" s="1311"/>
      <c r="BO53" s="1311"/>
      <c r="BP53" s="1312">
        <v>81.599999999999994</v>
      </c>
      <c r="BQ53" s="1312"/>
      <c r="BR53" s="1312"/>
      <c r="BS53" s="1312"/>
      <c r="BT53" s="1312"/>
      <c r="BU53" s="1312"/>
      <c r="BV53" s="1312"/>
      <c r="BW53" s="1312"/>
      <c r="BX53" s="1312">
        <v>81</v>
      </c>
      <c r="BY53" s="1312"/>
      <c r="BZ53" s="1312"/>
      <c r="CA53" s="1312"/>
      <c r="CB53" s="1312"/>
      <c r="CC53" s="1312"/>
      <c r="CD53" s="1312"/>
      <c r="CE53" s="1312"/>
      <c r="CF53" s="1312">
        <v>80.8</v>
      </c>
      <c r="CG53" s="1312"/>
      <c r="CH53" s="1312"/>
      <c r="CI53" s="1312"/>
      <c r="CJ53" s="1312"/>
      <c r="CK53" s="1312"/>
      <c r="CL53" s="1312"/>
      <c r="CM53" s="1312"/>
      <c r="CN53" s="1312">
        <v>80.7</v>
      </c>
      <c r="CO53" s="1312"/>
      <c r="CP53" s="1312"/>
      <c r="CQ53" s="1312"/>
      <c r="CR53" s="1312"/>
      <c r="CS53" s="1312"/>
      <c r="CT53" s="1312"/>
      <c r="CU53" s="1312"/>
      <c r="CV53" s="1312">
        <v>80.900000000000006</v>
      </c>
      <c r="CW53" s="1312"/>
      <c r="CX53" s="1312"/>
      <c r="CY53" s="1312"/>
      <c r="CZ53" s="1312"/>
      <c r="DA53" s="1312"/>
      <c r="DB53" s="1312"/>
      <c r="DC53" s="1312"/>
    </row>
    <row r="54" spans="1:109" ht="13.2">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2">
      <c r="A55" s="1290"/>
      <c r="B55" s="1282"/>
      <c r="G55" s="1301"/>
      <c r="H55" s="1301"/>
      <c r="I55" s="1301"/>
      <c r="J55" s="1301"/>
      <c r="K55" s="1310"/>
      <c r="L55" s="1310"/>
      <c r="M55" s="1310"/>
      <c r="N55" s="1310"/>
      <c r="AN55" s="1307" t="s">
        <v>603</v>
      </c>
      <c r="AO55" s="1307"/>
      <c r="AP55" s="1307"/>
      <c r="AQ55" s="1307"/>
      <c r="AR55" s="1307"/>
      <c r="AS55" s="1307"/>
      <c r="AT55" s="1307"/>
      <c r="AU55" s="1307"/>
      <c r="AV55" s="1307"/>
      <c r="AW55" s="1307"/>
      <c r="AX55" s="1307"/>
      <c r="AY55" s="1307"/>
      <c r="AZ55" s="1307"/>
      <c r="BA55" s="1307"/>
      <c r="BB55" s="1311" t="s">
        <v>601</v>
      </c>
      <c r="BC55" s="1311"/>
      <c r="BD55" s="1311"/>
      <c r="BE55" s="1311"/>
      <c r="BF55" s="1311"/>
      <c r="BG55" s="1311"/>
      <c r="BH55" s="1311"/>
      <c r="BI55" s="1311"/>
      <c r="BJ55" s="1311"/>
      <c r="BK55" s="1311"/>
      <c r="BL55" s="1311"/>
      <c r="BM55" s="1311"/>
      <c r="BN55" s="1311"/>
      <c r="BO55" s="1311"/>
      <c r="BP55" s="1312">
        <v>15</v>
      </c>
      <c r="BQ55" s="1312"/>
      <c r="BR55" s="1312"/>
      <c r="BS55" s="1312"/>
      <c r="BT55" s="1312"/>
      <c r="BU55" s="1312"/>
      <c r="BV55" s="1312"/>
      <c r="BW55" s="1312"/>
      <c r="BX55" s="1312">
        <v>12.2</v>
      </c>
      <c r="BY55" s="1312"/>
      <c r="BZ55" s="1312"/>
      <c r="CA55" s="1312"/>
      <c r="CB55" s="1312"/>
      <c r="CC55" s="1312"/>
      <c r="CD55" s="1312"/>
      <c r="CE55" s="1312"/>
      <c r="CF55" s="1312">
        <v>5</v>
      </c>
      <c r="CG55" s="1312"/>
      <c r="CH55" s="1312"/>
      <c r="CI55" s="1312"/>
      <c r="CJ55" s="1312"/>
      <c r="CK55" s="1312"/>
      <c r="CL55" s="1312"/>
      <c r="CM55" s="1312"/>
      <c r="CN55" s="1312">
        <v>5.4</v>
      </c>
      <c r="CO55" s="1312"/>
      <c r="CP55" s="1312"/>
      <c r="CQ55" s="1312"/>
      <c r="CR55" s="1312"/>
      <c r="CS55" s="1312"/>
      <c r="CT55" s="1312"/>
      <c r="CU55" s="1312"/>
      <c r="CV55" s="1312">
        <v>3.9</v>
      </c>
      <c r="CW55" s="1312"/>
      <c r="CX55" s="1312"/>
      <c r="CY55" s="1312"/>
      <c r="CZ55" s="1312"/>
      <c r="DA55" s="1312"/>
      <c r="DB55" s="1312"/>
      <c r="DC55" s="1312"/>
    </row>
    <row r="56" spans="1:109" ht="13.2">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ht="13.2">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602</v>
      </c>
      <c r="BC57" s="1311"/>
      <c r="BD57" s="1311"/>
      <c r="BE57" s="1311"/>
      <c r="BF57" s="1311"/>
      <c r="BG57" s="1311"/>
      <c r="BH57" s="1311"/>
      <c r="BI57" s="1311"/>
      <c r="BJ57" s="1311"/>
      <c r="BK57" s="1311"/>
      <c r="BL57" s="1311"/>
      <c r="BM57" s="1311"/>
      <c r="BN57" s="1311"/>
      <c r="BO57" s="1311"/>
      <c r="BP57" s="1312">
        <v>60.1</v>
      </c>
      <c r="BQ57" s="1312"/>
      <c r="BR57" s="1312"/>
      <c r="BS57" s="1312"/>
      <c r="BT57" s="1312"/>
      <c r="BU57" s="1312"/>
      <c r="BV57" s="1312"/>
      <c r="BW57" s="1312"/>
      <c r="BX57" s="1312">
        <v>61.2</v>
      </c>
      <c r="BY57" s="1312"/>
      <c r="BZ57" s="1312"/>
      <c r="CA57" s="1312"/>
      <c r="CB57" s="1312"/>
      <c r="CC57" s="1312"/>
      <c r="CD57" s="1312"/>
      <c r="CE57" s="1312"/>
      <c r="CF57" s="1312">
        <v>61.7</v>
      </c>
      <c r="CG57" s="1312"/>
      <c r="CH57" s="1312"/>
      <c r="CI57" s="1312"/>
      <c r="CJ57" s="1312"/>
      <c r="CK57" s="1312"/>
      <c r="CL57" s="1312"/>
      <c r="CM57" s="1312"/>
      <c r="CN57" s="1312">
        <v>62.6</v>
      </c>
      <c r="CO57" s="1312"/>
      <c r="CP57" s="1312"/>
      <c r="CQ57" s="1312"/>
      <c r="CR57" s="1312"/>
      <c r="CS57" s="1312"/>
      <c r="CT57" s="1312"/>
      <c r="CU57" s="1312"/>
      <c r="CV57" s="1312">
        <v>63.1</v>
      </c>
      <c r="CW57" s="1312"/>
      <c r="CX57" s="1312"/>
      <c r="CY57" s="1312"/>
      <c r="CZ57" s="1312"/>
      <c r="DA57" s="1312"/>
      <c r="DB57" s="1312"/>
      <c r="DC57" s="1312"/>
      <c r="DD57" s="1315"/>
      <c r="DE57" s="1313"/>
    </row>
    <row r="58" spans="1:109" s="1290" customFormat="1" ht="13.2">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ht="13.2">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ht="13.2">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ht="13.2">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ht="13.2">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6.2">
      <c r="B63" s="1321" t="s">
        <v>604</v>
      </c>
    </row>
    <row r="64" spans="1:109" ht="13.2">
      <c r="B64" s="1282"/>
      <c r="G64" s="1289"/>
      <c r="I64" s="1322"/>
      <c r="J64" s="1322"/>
      <c r="K64" s="1322"/>
      <c r="L64" s="1322"/>
      <c r="M64" s="1322"/>
      <c r="N64" s="1323"/>
      <c r="AM64" s="1289"/>
      <c r="AN64" s="1289" t="s">
        <v>597</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ht="13.2">
      <c r="B65" s="1282"/>
      <c r="AN65" s="1291" t="s">
        <v>605</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ht="13.2">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ht="13.2">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ht="13.2">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ht="13.2">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ht="13.2">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ht="13.2">
      <c r="B71" s="1282"/>
      <c r="G71" s="1327"/>
      <c r="I71" s="1328"/>
      <c r="J71" s="1325"/>
      <c r="K71" s="1325"/>
      <c r="L71" s="1326"/>
      <c r="M71" s="1325"/>
      <c r="N71" s="1326"/>
      <c r="AM71" s="1327"/>
      <c r="AN71" s="1275" t="s">
        <v>599</v>
      </c>
    </row>
    <row r="72" spans="2:107" ht="13.2">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552</v>
      </c>
      <c r="BQ72" s="1307"/>
      <c r="BR72" s="1307"/>
      <c r="BS72" s="1307"/>
      <c r="BT72" s="1307"/>
      <c r="BU72" s="1307"/>
      <c r="BV72" s="1307"/>
      <c r="BW72" s="1307"/>
      <c r="BX72" s="1307" t="s">
        <v>553</v>
      </c>
      <c r="BY72" s="1307"/>
      <c r="BZ72" s="1307"/>
      <c r="CA72" s="1307"/>
      <c r="CB72" s="1307"/>
      <c r="CC72" s="1307"/>
      <c r="CD72" s="1307"/>
      <c r="CE72" s="1307"/>
      <c r="CF72" s="1307" t="s">
        <v>554</v>
      </c>
      <c r="CG72" s="1307"/>
      <c r="CH72" s="1307"/>
      <c r="CI72" s="1307"/>
      <c r="CJ72" s="1307"/>
      <c r="CK72" s="1307"/>
      <c r="CL72" s="1307"/>
      <c r="CM72" s="1307"/>
      <c r="CN72" s="1307" t="s">
        <v>555</v>
      </c>
      <c r="CO72" s="1307"/>
      <c r="CP72" s="1307"/>
      <c r="CQ72" s="1307"/>
      <c r="CR72" s="1307"/>
      <c r="CS72" s="1307"/>
      <c r="CT72" s="1307"/>
      <c r="CU72" s="1307"/>
      <c r="CV72" s="1307" t="s">
        <v>556</v>
      </c>
      <c r="CW72" s="1307"/>
      <c r="CX72" s="1307"/>
      <c r="CY72" s="1307"/>
      <c r="CZ72" s="1307"/>
      <c r="DA72" s="1307"/>
      <c r="DB72" s="1307"/>
      <c r="DC72" s="1307"/>
    </row>
    <row r="73" spans="2:107" ht="13.2">
      <c r="B73" s="1282"/>
      <c r="G73" s="1308"/>
      <c r="H73" s="1308"/>
      <c r="I73" s="1308"/>
      <c r="J73" s="1308"/>
      <c r="K73" s="1329"/>
      <c r="L73" s="1329"/>
      <c r="M73" s="1329"/>
      <c r="N73" s="1329"/>
      <c r="AM73" s="1300"/>
      <c r="AN73" s="1311" t="s">
        <v>600</v>
      </c>
      <c r="AO73" s="1311"/>
      <c r="AP73" s="1311"/>
      <c r="AQ73" s="1311"/>
      <c r="AR73" s="1311"/>
      <c r="AS73" s="1311"/>
      <c r="AT73" s="1311"/>
      <c r="AU73" s="1311"/>
      <c r="AV73" s="1311"/>
      <c r="AW73" s="1311"/>
      <c r="AX73" s="1311"/>
      <c r="AY73" s="1311"/>
      <c r="AZ73" s="1311"/>
      <c r="BA73" s="1311"/>
      <c r="BB73" s="1311" t="s">
        <v>601</v>
      </c>
      <c r="BC73" s="1311"/>
      <c r="BD73" s="1311"/>
      <c r="BE73" s="1311"/>
      <c r="BF73" s="1311"/>
      <c r="BG73" s="1311"/>
      <c r="BH73" s="1311"/>
      <c r="BI73" s="1311"/>
      <c r="BJ73" s="1311"/>
      <c r="BK73" s="1311"/>
      <c r="BL73" s="1311"/>
      <c r="BM73" s="1311"/>
      <c r="BN73" s="1311"/>
      <c r="BO73" s="1311"/>
      <c r="BP73" s="1312">
        <v>31.5</v>
      </c>
      <c r="BQ73" s="1312"/>
      <c r="BR73" s="1312"/>
      <c r="BS73" s="1312"/>
      <c r="BT73" s="1312"/>
      <c r="BU73" s="1312"/>
      <c r="BV73" s="1312"/>
      <c r="BW73" s="1312"/>
      <c r="BX73" s="1312">
        <v>30.9</v>
      </c>
      <c r="BY73" s="1312"/>
      <c r="BZ73" s="1312"/>
      <c r="CA73" s="1312"/>
      <c r="CB73" s="1312"/>
      <c r="CC73" s="1312"/>
      <c r="CD73" s="1312"/>
      <c r="CE73" s="1312"/>
      <c r="CF73" s="1312">
        <v>29.4</v>
      </c>
      <c r="CG73" s="1312"/>
      <c r="CH73" s="1312"/>
      <c r="CI73" s="1312"/>
      <c r="CJ73" s="1312"/>
      <c r="CK73" s="1312"/>
      <c r="CL73" s="1312"/>
      <c r="CM73" s="1312"/>
      <c r="CN73" s="1312">
        <v>27.1</v>
      </c>
      <c r="CO73" s="1312"/>
      <c r="CP73" s="1312"/>
      <c r="CQ73" s="1312"/>
      <c r="CR73" s="1312"/>
      <c r="CS73" s="1312"/>
      <c r="CT73" s="1312"/>
      <c r="CU73" s="1312"/>
      <c r="CV73" s="1312">
        <v>16.8</v>
      </c>
      <c r="CW73" s="1312"/>
      <c r="CX73" s="1312"/>
      <c r="CY73" s="1312"/>
      <c r="CZ73" s="1312"/>
      <c r="DA73" s="1312"/>
      <c r="DB73" s="1312"/>
      <c r="DC73" s="1312"/>
    </row>
    <row r="74" spans="2:107" ht="13.2">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2">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606</v>
      </c>
      <c r="BC75" s="1311"/>
      <c r="BD75" s="1311"/>
      <c r="BE75" s="1311"/>
      <c r="BF75" s="1311"/>
      <c r="BG75" s="1311"/>
      <c r="BH75" s="1311"/>
      <c r="BI75" s="1311"/>
      <c r="BJ75" s="1311"/>
      <c r="BK75" s="1311"/>
      <c r="BL75" s="1311"/>
      <c r="BM75" s="1311"/>
      <c r="BN75" s="1311"/>
      <c r="BO75" s="1311"/>
      <c r="BP75" s="1312">
        <v>9.4</v>
      </c>
      <c r="BQ75" s="1312"/>
      <c r="BR75" s="1312"/>
      <c r="BS75" s="1312"/>
      <c r="BT75" s="1312"/>
      <c r="BU75" s="1312"/>
      <c r="BV75" s="1312"/>
      <c r="BW75" s="1312"/>
      <c r="BX75" s="1312">
        <v>8.6</v>
      </c>
      <c r="BY75" s="1312"/>
      <c r="BZ75" s="1312"/>
      <c r="CA75" s="1312"/>
      <c r="CB75" s="1312"/>
      <c r="CC75" s="1312"/>
      <c r="CD75" s="1312"/>
      <c r="CE75" s="1312"/>
      <c r="CF75" s="1312">
        <v>8.1</v>
      </c>
      <c r="CG75" s="1312"/>
      <c r="CH75" s="1312"/>
      <c r="CI75" s="1312"/>
      <c r="CJ75" s="1312"/>
      <c r="CK75" s="1312"/>
      <c r="CL75" s="1312"/>
      <c r="CM75" s="1312"/>
      <c r="CN75" s="1312">
        <v>7.1</v>
      </c>
      <c r="CO75" s="1312"/>
      <c r="CP75" s="1312"/>
      <c r="CQ75" s="1312"/>
      <c r="CR75" s="1312"/>
      <c r="CS75" s="1312"/>
      <c r="CT75" s="1312"/>
      <c r="CU75" s="1312"/>
      <c r="CV75" s="1312">
        <v>6.3</v>
      </c>
      <c r="CW75" s="1312"/>
      <c r="CX75" s="1312"/>
      <c r="CY75" s="1312"/>
      <c r="CZ75" s="1312"/>
      <c r="DA75" s="1312"/>
      <c r="DB75" s="1312"/>
      <c r="DC75" s="1312"/>
    </row>
    <row r="76" spans="2:107" ht="13.2">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2">
      <c r="B77" s="1282"/>
      <c r="G77" s="1301"/>
      <c r="H77" s="1301"/>
      <c r="I77" s="1301"/>
      <c r="J77" s="1301"/>
      <c r="K77" s="1329"/>
      <c r="L77" s="1329"/>
      <c r="M77" s="1329"/>
      <c r="N77" s="1329"/>
      <c r="AN77" s="1307" t="s">
        <v>603</v>
      </c>
      <c r="AO77" s="1307"/>
      <c r="AP77" s="1307"/>
      <c r="AQ77" s="1307"/>
      <c r="AR77" s="1307"/>
      <c r="AS77" s="1307"/>
      <c r="AT77" s="1307"/>
      <c r="AU77" s="1307"/>
      <c r="AV77" s="1307"/>
      <c r="AW77" s="1307"/>
      <c r="AX77" s="1307"/>
      <c r="AY77" s="1307"/>
      <c r="AZ77" s="1307"/>
      <c r="BA77" s="1307"/>
      <c r="BB77" s="1311" t="s">
        <v>601</v>
      </c>
      <c r="BC77" s="1311"/>
      <c r="BD77" s="1311"/>
      <c r="BE77" s="1311"/>
      <c r="BF77" s="1311"/>
      <c r="BG77" s="1311"/>
      <c r="BH77" s="1311"/>
      <c r="BI77" s="1311"/>
      <c r="BJ77" s="1311"/>
      <c r="BK77" s="1311"/>
      <c r="BL77" s="1311"/>
      <c r="BM77" s="1311"/>
      <c r="BN77" s="1311"/>
      <c r="BO77" s="1311"/>
      <c r="BP77" s="1312">
        <v>15</v>
      </c>
      <c r="BQ77" s="1312"/>
      <c r="BR77" s="1312"/>
      <c r="BS77" s="1312"/>
      <c r="BT77" s="1312"/>
      <c r="BU77" s="1312"/>
      <c r="BV77" s="1312"/>
      <c r="BW77" s="1312"/>
      <c r="BX77" s="1312">
        <v>12.2</v>
      </c>
      <c r="BY77" s="1312"/>
      <c r="BZ77" s="1312"/>
      <c r="CA77" s="1312"/>
      <c r="CB77" s="1312"/>
      <c r="CC77" s="1312"/>
      <c r="CD77" s="1312"/>
      <c r="CE77" s="1312"/>
      <c r="CF77" s="1312">
        <v>5</v>
      </c>
      <c r="CG77" s="1312"/>
      <c r="CH77" s="1312"/>
      <c r="CI77" s="1312"/>
      <c r="CJ77" s="1312"/>
      <c r="CK77" s="1312"/>
      <c r="CL77" s="1312"/>
      <c r="CM77" s="1312"/>
      <c r="CN77" s="1312">
        <v>5.4</v>
      </c>
      <c r="CO77" s="1312"/>
      <c r="CP77" s="1312"/>
      <c r="CQ77" s="1312"/>
      <c r="CR77" s="1312"/>
      <c r="CS77" s="1312"/>
      <c r="CT77" s="1312"/>
      <c r="CU77" s="1312"/>
      <c r="CV77" s="1312">
        <v>3.9</v>
      </c>
      <c r="CW77" s="1312"/>
      <c r="CX77" s="1312"/>
      <c r="CY77" s="1312"/>
      <c r="CZ77" s="1312"/>
      <c r="DA77" s="1312"/>
      <c r="DB77" s="1312"/>
      <c r="DC77" s="1312"/>
    </row>
    <row r="78" spans="2:107" ht="13.2">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2">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606</v>
      </c>
      <c r="BC79" s="1311"/>
      <c r="BD79" s="1311"/>
      <c r="BE79" s="1311"/>
      <c r="BF79" s="1311"/>
      <c r="BG79" s="1311"/>
      <c r="BH79" s="1311"/>
      <c r="BI79" s="1311"/>
      <c r="BJ79" s="1311"/>
      <c r="BK79" s="1311"/>
      <c r="BL79" s="1311"/>
      <c r="BM79" s="1311"/>
      <c r="BN79" s="1311"/>
      <c r="BO79" s="1311"/>
      <c r="BP79" s="1312">
        <v>5</v>
      </c>
      <c r="BQ79" s="1312"/>
      <c r="BR79" s="1312"/>
      <c r="BS79" s="1312"/>
      <c r="BT79" s="1312"/>
      <c r="BU79" s="1312"/>
      <c r="BV79" s="1312"/>
      <c r="BW79" s="1312"/>
      <c r="BX79" s="1312">
        <v>4.8</v>
      </c>
      <c r="BY79" s="1312"/>
      <c r="BZ79" s="1312"/>
      <c r="CA79" s="1312"/>
      <c r="CB79" s="1312"/>
      <c r="CC79" s="1312"/>
      <c r="CD79" s="1312"/>
      <c r="CE79" s="1312"/>
      <c r="CF79" s="1312">
        <v>4.5</v>
      </c>
      <c r="CG79" s="1312"/>
      <c r="CH79" s="1312"/>
      <c r="CI79" s="1312"/>
      <c r="CJ79" s="1312"/>
      <c r="CK79" s="1312"/>
      <c r="CL79" s="1312"/>
      <c r="CM79" s="1312"/>
      <c r="CN79" s="1312">
        <v>4.2</v>
      </c>
      <c r="CO79" s="1312"/>
      <c r="CP79" s="1312"/>
      <c r="CQ79" s="1312"/>
      <c r="CR79" s="1312"/>
      <c r="CS79" s="1312"/>
      <c r="CT79" s="1312"/>
      <c r="CU79" s="1312"/>
      <c r="CV79" s="1312">
        <v>4.2</v>
      </c>
      <c r="CW79" s="1312"/>
      <c r="CX79" s="1312"/>
      <c r="CY79" s="1312"/>
      <c r="CZ79" s="1312"/>
      <c r="DA79" s="1312"/>
      <c r="DB79" s="1312"/>
      <c r="DC79" s="1312"/>
    </row>
    <row r="80" spans="2:107" ht="13.2">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2">
      <c r="B81" s="1282"/>
    </row>
    <row r="82" spans="2:109" ht="16.2">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ht="13.2">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ht="13.2">
      <c r="DD84" s="1275"/>
      <c r="DE84" s="1275"/>
    </row>
    <row r="85" spans="2:109" ht="13.2">
      <c r="DD85" s="1275"/>
      <c r="DE85" s="1275"/>
    </row>
    <row r="86" spans="2:109" ht="13.2" hidden="1">
      <c r="DD86" s="1275"/>
      <c r="DE86" s="1275"/>
    </row>
    <row r="87" spans="2:109" ht="13.2" hidden="1">
      <c r="K87" s="1332"/>
      <c r="AQ87" s="1332"/>
      <c r="BC87" s="1332"/>
      <c r="BO87" s="1332"/>
      <c r="CA87" s="1332"/>
      <c r="CM87" s="1332"/>
      <c r="CY87" s="1332"/>
      <c r="DD87" s="1275"/>
      <c r="DE87" s="1275"/>
    </row>
    <row r="88" spans="2:109" ht="13.2" hidden="1">
      <c r="DD88" s="1275"/>
      <c r="DE88" s="1275"/>
    </row>
    <row r="89" spans="2:109" ht="13.2" hidden="1">
      <c r="DD89" s="1275"/>
      <c r="DE89" s="1275"/>
    </row>
    <row r="90" spans="2:109" ht="13.2" hidden="1">
      <c r="DD90" s="1275"/>
      <c r="DE90" s="1275"/>
    </row>
    <row r="91" spans="2:109" ht="13.2" hidden="1">
      <c r="DD91" s="1275"/>
      <c r="DE91" s="1275"/>
    </row>
    <row r="92" spans="2:109" ht="13.5" hidden="1" customHeight="1">
      <c r="DD92" s="1275"/>
      <c r="DE92" s="1275"/>
    </row>
    <row r="93" spans="2:109" ht="13.5" hidden="1" customHeight="1">
      <c r="DD93" s="1275"/>
      <c r="DE93" s="1275"/>
    </row>
    <row r="94" spans="2:109" ht="13.5" hidden="1" customHeight="1">
      <c r="DD94" s="1275"/>
      <c r="DE94" s="1275"/>
    </row>
    <row r="95" spans="2:109" ht="13.5" hidden="1" customHeight="1">
      <c r="DD95" s="1275"/>
      <c r="DE95" s="1275"/>
    </row>
    <row r="96" spans="2:109" ht="13.5" hidden="1" customHeight="1">
      <c r="DD96" s="1275"/>
      <c r="DE96" s="1275"/>
    </row>
    <row r="97" s="1275" customFormat="1" ht="13.5" hidden="1" customHeight="1"/>
    <row r="98" s="1275" customFormat="1" ht="13.5" hidden="1" customHeight="1"/>
    <row r="99" s="1275" customFormat="1" ht="13.5" hidden="1" customHeight="1"/>
    <row r="100" s="1275" customFormat="1" ht="13.5" hidden="1" customHeight="1"/>
    <row r="101" s="1275" customFormat="1" ht="13.5" hidden="1" customHeight="1"/>
    <row r="102" s="1275" customFormat="1" ht="13.5" hidden="1" customHeight="1"/>
    <row r="103" s="1275" customFormat="1" ht="13.5" hidden="1" customHeight="1"/>
    <row r="104" s="1275" customFormat="1" ht="13.5" hidden="1" customHeight="1"/>
    <row r="105" s="1275" customFormat="1" ht="13.5" hidden="1" customHeight="1"/>
    <row r="106" s="1275" customFormat="1" ht="13.5" hidden="1" customHeight="1"/>
    <row r="107" s="1275" customFormat="1" ht="13.5" hidden="1" customHeight="1"/>
    <row r="108" s="1275" customFormat="1" ht="13.5" hidden="1" customHeight="1"/>
    <row r="109" s="1275" customFormat="1" ht="13.5" hidden="1" customHeight="1"/>
    <row r="110" s="1275" customFormat="1" ht="13.5" hidden="1" customHeight="1"/>
    <row r="111" s="1275" customFormat="1" ht="13.5" hidden="1" customHeight="1"/>
    <row r="112" s="1275" customFormat="1" ht="13.5" hidden="1" customHeight="1"/>
    <row r="113" s="1275" customFormat="1" ht="13.5" hidden="1" customHeight="1"/>
    <row r="114" s="1275" customFormat="1" ht="13.5" hidden="1" customHeight="1"/>
    <row r="115" s="1275" customFormat="1" ht="13.5" hidden="1" customHeight="1"/>
    <row r="116" s="1275" customFormat="1" ht="13.5" hidden="1" customHeight="1"/>
    <row r="117" s="1275" customFormat="1" ht="13.5" hidden="1" customHeight="1"/>
    <row r="118" s="1275" customFormat="1" ht="13.5" hidden="1" customHeight="1"/>
    <row r="119" s="1275" customFormat="1" ht="13.5" hidden="1" customHeight="1"/>
    <row r="120" s="1275" customFormat="1" ht="13.5" hidden="1" customHeight="1"/>
    <row r="121" s="1275" customFormat="1" ht="13.5" hidden="1" customHeight="1"/>
    <row r="122" s="1275" customFormat="1" ht="13.5" hidden="1" customHeight="1"/>
    <row r="123" s="1275" customFormat="1" ht="13.5" hidden="1" customHeight="1"/>
    <row r="124" s="1275" customFormat="1" ht="13.5" hidden="1" customHeight="1"/>
    <row r="125" s="1275" customFormat="1" ht="13.5" hidden="1" customHeight="1"/>
    <row r="126" s="1275" customFormat="1" ht="13.5" hidden="1" customHeight="1"/>
    <row r="127" s="1275" customFormat="1" ht="13.5" hidden="1" customHeight="1"/>
    <row r="128" s="1275" customFormat="1" ht="13.5" hidden="1" customHeight="1"/>
    <row r="129" s="1275" customFormat="1" ht="13.5" hidden="1" customHeight="1"/>
    <row r="130" s="1275" customFormat="1" ht="13.5" hidden="1" customHeight="1"/>
    <row r="131" s="1275" customFormat="1" ht="13.5" hidden="1" customHeight="1"/>
    <row r="132" s="1275" customFormat="1" ht="13.5" hidden="1" customHeight="1"/>
    <row r="133" s="1275" customFormat="1" ht="13.5" hidden="1" customHeight="1"/>
    <row r="134" s="1275" customFormat="1" ht="13.5" hidden="1" customHeight="1"/>
    <row r="135" s="1275" customFormat="1" ht="13.5" hidden="1" customHeight="1"/>
    <row r="136" s="1275" customFormat="1" ht="13.5" hidden="1" customHeight="1"/>
    <row r="137" s="1275" customFormat="1" ht="13.5" hidden="1" customHeight="1"/>
    <row r="138" s="1275" customFormat="1" ht="13.5" hidden="1" customHeight="1"/>
    <row r="139" s="1275" customFormat="1" ht="13.5" hidden="1" customHeight="1"/>
    <row r="140" s="1275" customFormat="1" ht="13.5" hidden="1" customHeight="1"/>
    <row r="141" s="1275" customFormat="1" ht="13.5" hidden="1" customHeight="1"/>
    <row r="142" s="1275" customFormat="1" ht="13.5" hidden="1" customHeight="1"/>
    <row r="143" s="1275" customFormat="1" ht="13.5" hidden="1" customHeight="1"/>
    <row r="144" s="1275" customFormat="1" ht="13.5" hidden="1" customHeight="1"/>
    <row r="145" s="1275" customFormat="1" ht="13.5" hidden="1" customHeight="1"/>
    <row r="146" s="1275" customFormat="1" ht="13.5" hidden="1" customHeight="1"/>
    <row r="147" s="1275" customFormat="1" ht="13.5" hidden="1" customHeight="1"/>
    <row r="148" s="1275" customFormat="1" ht="13.5" hidden="1" customHeight="1"/>
    <row r="149" s="1275" customFormat="1" ht="13.5" hidden="1" customHeight="1"/>
    <row r="150" s="1275" customFormat="1" ht="13.5" hidden="1" customHeight="1"/>
    <row r="151" s="1275" customFormat="1" ht="13.5" hidden="1" customHeight="1"/>
    <row r="152" s="1275" customFormat="1" ht="13.5" hidden="1" customHeight="1"/>
    <row r="153" s="1275" customFormat="1" ht="13.5" hidden="1" customHeight="1"/>
    <row r="154" s="1275" customFormat="1" ht="13.5" hidden="1" customHeight="1"/>
    <row r="155" s="1275" customFormat="1" ht="13.5" hidden="1" customHeight="1"/>
    <row r="156" s="1275" customFormat="1" ht="13.5" hidden="1" customHeight="1"/>
    <row r="157" s="1275" customFormat="1" ht="13.5" hidden="1" customHeight="1"/>
    <row r="158" s="1275" customFormat="1" ht="13.5" hidden="1" customHeight="1"/>
    <row r="159" s="1275" customFormat="1" ht="13.5" hidden="1" customHeight="1"/>
    <row r="160" s="1275" customFormat="1" ht="13.5" hidden="1" customHeight="1"/>
  </sheetData>
  <sheetProtection algorithmName="SHA-512" hashValue="miZ4HePlqMU3laCI9Jksq3/aWmd2+wVV61bBjt6LFaYP8Qeg/FQLST61fQGDlcMhBqy4WQfU65rQR4L/KfNaPA==" saltValue="JMKjooGkWZzZiXEZ5sFJl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85" zoomScaleNormal="85" zoomScaleSheetLayoutView="70" workbookViewId="0">
      <selection activeCell="DA113" sqref="DA113"/>
    </sheetView>
  </sheetViews>
  <sheetFormatPr defaultColWidth="0" defaultRowHeight="13.5" customHeight="1" zeroHeight="1"/>
  <cols>
    <col min="1" max="34" width="2.44140625" style="293" customWidth="1"/>
    <col min="35" max="122" width="2.44140625" style="292" customWidth="1"/>
    <col min="123" max="16384" width="2.441406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c r="S2" s="292"/>
      <c r="AH2" s="292"/>
    </row>
    <row r="3" spans="1:34" ht="13.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row r="5" spans="1:34" ht="13.2"/>
    <row r="6" spans="1:34" ht="13.2"/>
    <row r="7" spans="1:34" ht="13.2"/>
    <row r="8" spans="1:34" ht="13.2"/>
    <row r="9" spans="1:34" ht="13.2">
      <c r="AH9" s="292"/>
    </row>
    <row r="10" spans="1:34" ht="13.2"/>
    <row r="11" spans="1:34" ht="13.2"/>
    <row r="12" spans="1:34" ht="13.2"/>
    <row r="13" spans="1:34" ht="13.2"/>
    <row r="14" spans="1:34" ht="13.2"/>
    <row r="15" spans="1:34" ht="13.2"/>
    <row r="16" spans="1:34" ht="13.2"/>
    <row r="17" spans="12:34" ht="13.2">
      <c r="AH17" s="292"/>
    </row>
    <row r="18" spans="12:34" ht="13.2"/>
    <row r="19" spans="12:34" ht="13.2"/>
    <row r="20" spans="12:34" ht="13.2">
      <c r="AH20" s="292"/>
    </row>
    <row r="21" spans="12:34" ht="13.2">
      <c r="AH21" s="292"/>
    </row>
    <row r="22" spans="12:34" ht="13.2"/>
    <row r="23" spans="12:34" ht="13.2"/>
    <row r="24" spans="12:34" ht="13.2">
      <c r="Q24" s="292"/>
    </row>
    <row r="25" spans="12:34" ht="13.2"/>
    <row r="26" spans="12:34" ht="13.2"/>
    <row r="27" spans="12:34" ht="13.2"/>
    <row r="28" spans="12:34" ht="13.2">
      <c r="O28" s="292"/>
      <c r="T28" s="292"/>
      <c r="AH28" s="292"/>
    </row>
    <row r="29" spans="12:34" ht="13.2"/>
    <row r="30" spans="12:34" ht="13.2"/>
    <row r="31" spans="12:34" ht="13.2">
      <c r="Q31" s="292"/>
    </row>
    <row r="32" spans="12:34" ht="13.2">
      <c r="L32" s="292"/>
    </row>
    <row r="33" spans="2:34" ht="13.2">
      <c r="C33" s="292"/>
      <c r="E33" s="292"/>
      <c r="G33" s="292"/>
      <c r="I33" s="292"/>
      <c r="X33" s="292"/>
    </row>
    <row r="34" spans="2:34" ht="13.2">
      <c r="B34" s="292"/>
      <c r="P34" s="292"/>
      <c r="R34" s="292"/>
      <c r="T34" s="292"/>
    </row>
    <row r="35" spans="2:34" ht="13.2">
      <c r="D35" s="292"/>
      <c r="W35" s="292"/>
      <c r="AC35" s="292"/>
      <c r="AD35" s="292"/>
      <c r="AE35" s="292"/>
      <c r="AF35" s="292"/>
      <c r="AG35" s="292"/>
      <c r="AH35" s="292"/>
    </row>
    <row r="36" spans="2:34" ht="13.2">
      <c r="H36" s="292"/>
      <c r="J36" s="292"/>
      <c r="K36" s="292"/>
      <c r="M36" s="292"/>
      <c r="Y36" s="292"/>
      <c r="Z36" s="292"/>
      <c r="AA36" s="292"/>
      <c r="AB36" s="292"/>
      <c r="AC36" s="292"/>
      <c r="AD36" s="292"/>
      <c r="AE36" s="292"/>
      <c r="AF36" s="292"/>
      <c r="AG36" s="292"/>
      <c r="AH36" s="292"/>
    </row>
    <row r="37" spans="2:34" ht="13.2">
      <c r="AH37" s="292"/>
    </row>
    <row r="38" spans="2:34" ht="13.2">
      <c r="AG38" s="292"/>
      <c r="AH38" s="292"/>
    </row>
    <row r="39" spans="2:34" ht="13.2"/>
    <row r="40" spans="2:34" ht="13.2">
      <c r="X40" s="292"/>
    </row>
    <row r="41" spans="2:34" ht="13.2">
      <c r="R41" s="292"/>
    </row>
    <row r="42" spans="2:34" ht="13.2">
      <c r="W42" s="292"/>
    </row>
    <row r="43" spans="2:34" ht="13.2">
      <c r="Y43" s="292"/>
      <c r="Z43" s="292"/>
      <c r="AA43" s="292"/>
      <c r="AB43" s="292"/>
      <c r="AC43" s="292"/>
      <c r="AD43" s="292"/>
      <c r="AE43" s="292"/>
      <c r="AF43" s="292"/>
      <c r="AG43" s="292"/>
      <c r="AH43" s="292"/>
    </row>
    <row r="44" spans="2:34" ht="13.2">
      <c r="AH44" s="292"/>
    </row>
    <row r="45" spans="2:34" ht="13.2">
      <c r="X45" s="292"/>
    </row>
    <row r="46" spans="2:34" ht="13.2"/>
    <row r="47" spans="2:34" ht="13.2"/>
    <row r="48" spans="2:34" ht="13.2">
      <c r="W48" s="292"/>
      <c r="Y48" s="292"/>
      <c r="Z48" s="292"/>
      <c r="AA48" s="292"/>
      <c r="AB48" s="292"/>
      <c r="AC48" s="292"/>
      <c r="AD48" s="292"/>
      <c r="AE48" s="292"/>
      <c r="AF48" s="292"/>
      <c r="AG48" s="292"/>
      <c r="AH48" s="292"/>
    </row>
    <row r="49" spans="28:34" ht="13.2"/>
    <row r="50" spans="28:34" ht="13.2">
      <c r="AE50" s="292"/>
      <c r="AF50" s="292"/>
      <c r="AG50" s="292"/>
      <c r="AH50" s="292"/>
    </row>
    <row r="51" spans="28:34" ht="13.2">
      <c r="AC51" s="292"/>
      <c r="AD51" s="292"/>
      <c r="AE51" s="292"/>
      <c r="AF51" s="292"/>
      <c r="AG51" s="292"/>
      <c r="AH51" s="292"/>
    </row>
    <row r="52" spans="28:34" ht="13.2"/>
    <row r="53" spans="28:34" ht="13.2">
      <c r="AF53" s="292"/>
      <c r="AG53" s="292"/>
      <c r="AH53" s="292"/>
    </row>
    <row r="54" spans="28:34" ht="13.2">
      <c r="AH54" s="292"/>
    </row>
    <row r="55" spans="28:34" ht="13.2"/>
    <row r="56" spans="28:34" ht="13.2">
      <c r="AB56" s="292"/>
      <c r="AC56" s="292"/>
      <c r="AD56" s="292"/>
      <c r="AE56" s="292"/>
      <c r="AF56" s="292"/>
      <c r="AG56" s="292"/>
      <c r="AH56" s="292"/>
    </row>
    <row r="57" spans="28:34" ht="13.2">
      <c r="AH57" s="292"/>
    </row>
    <row r="58" spans="28:34" ht="13.2">
      <c r="AH58" s="292"/>
    </row>
    <row r="59" spans="28:34" ht="13.2"/>
    <row r="60" spans="28:34" ht="13.2"/>
    <row r="61" spans="28:34" ht="13.2"/>
    <row r="62" spans="28:34" ht="13.2"/>
    <row r="63" spans="28:34" ht="13.2">
      <c r="AH63" s="292"/>
    </row>
    <row r="64" spans="28:34" ht="13.2">
      <c r="AG64" s="292"/>
      <c r="AH64" s="292"/>
    </row>
    <row r="65" spans="28:34" ht="13.2"/>
    <row r="66" spans="28:34" ht="13.2"/>
    <row r="67" spans="28:34" ht="13.2"/>
    <row r="68" spans="28:34" ht="13.2">
      <c r="AB68" s="292"/>
      <c r="AC68" s="292"/>
      <c r="AD68" s="292"/>
      <c r="AE68" s="292"/>
      <c r="AF68" s="292"/>
      <c r="AG68" s="292"/>
      <c r="AH68" s="292"/>
    </row>
    <row r="69" spans="28:34" ht="13.2">
      <c r="AF69" s="292"/>
      <c r="AG69" s="292"/>
      <c r="AH69" s="292"/>
    </row>
    <row r="70" spans="28:34" ht="13.2"/>
    <row r="71" spans="28:34" ht="13.2"/>
    <row r="72" spans="28:34" ht="13.2"/>
    <row r="73" spans="28:34" ht="13.2"/>
    <row r="74" spans="28:34" ht="13.2"/>
    <row r="75" spans="28:34" ht="13.2">
      <c r="AH75" s="292"/>
    </row>
    <row r="76" spans="28:34" ht="13.2">
      <c r="AF76" s="292"/>
      <c r="AG76" s="292"/>
      <c r="AH76" s="292"/>
    </row>
    <row r="77" spans="28:34" ht="13.2">
      <c r="AG77" s="292"/>
      <c r="AH77" s="292"/>
    </row>
    <row r="78" spans="28:34" ht="13.2"/>
    <row r="79" spans="28:34" ht="13.2"/>
    <row r="80" spans="28:34" ht="13.2"/>
    <row r="81" spans="25:34" ht="13.2"/>
    <row r="82" spans="25:34" ht="13.2">
      <c r="Y82" s="292"/>
    </row>
    <row r="83" spans="25:34" ht="13.2">
      <c r="Y83" s="292"/>
      <c r="Z83" s="292"/>
      <c r="AA83" s="292"/>
      <c r="AB83" s="292"/>
      <c r="AC83" s="292"/>
      <c r="AD83" s="292"/>
      <c r="AE83" s="292"/>
      <c r="AF83" s="292"/>
      <c r="AG83" s="292"/>
      <c r="AH83" s="292"/>
    </row>
    <row r="84" spans="25:34" ht="13.2"/>
    <row r="85" spans="25:34" ht="13.2"/>
    <row r="86" spans="25:34" ht="13.2"/>
    <row r="87" spans="25:34" ht="13.2"/>
    <row r="88" spans="25:34" ht="13.2">
      <c r="AH88" s="292"/>
    </row>
    <row r="89" spans="25:34" ht="13.2"/>
    <row r="90" spans="25:34" ht="13.2"/>
    <row r="91" spans="25:34" ht="13.2"/>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607</v>
      </c>
    </row>
  </sheetData>
  <sheetProtection algorithmName="SHA-512" hashValue="KFv2KTVhQLJ4Jzx8JMtElkVAGbawUhazWYdPli6VH7QzDCcyVANku/vpA3Y7p57dwSBkm9TLVcDr668tgYMcqA==" saltValue="h91JkOA2ENghDqS3rdG6h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3" zoomScaleNormal="100" zoomScaleSheetLayoutView="55" workbookViewId="0"/>
  </sheetViews>
  <sheetFormatPr defaultColWidth="0" defaultRowHeight="13.5" customHeight="1" zeroHeight="1"/>
  <cols>
    <col min="1" max="34" width="2.44140625" style="293" customWidth="1"/>
    <col min="35" max="122" width="2.44140625" style="292" customWidth="1"/>
    <col min="123" max="16384" width="2.441406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c r="S2" s="292"/>
      <c r="AH2" s="292"/>
    </row>
    <row r="3" spans="2:34" ht="13.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row r="5" spans="2:34" ht="13.2"/>
    <row r="6" spans="2:34" ht="13.2"/>
    <row r="7" spans="2:34" ht="13.2"/>
    <row r="8" spans="2:34" ht="13.2"/>
    <row r="9" spans="2:34" ht="13.2">
      <c r="AH9" s="292"/>
    </row>
    <row r="10" spans="2:34" ht="13.2"/>
    <row r="11" spans="2:34" ht="13.2"/>
    <row r="12" spans="2:34" ht="13.2"/>
    <row r="13" spans="2:34" ht="13.2"/>
    <row r="14" spans="2:34" ht="13.2"/>
    <row r="15" spans="2:34" ht="13.2"/>
    <row r="16" spans="2:34" ht="13.2"/>
    <row r="17" spans="12:34" ht="13.2">
      <c r="AH17" s="292"/>
    </row>
    <row r="18" spans="12:34" ht="13.2"/>
    <row r="19" spans="12:34" ht="13.2"/>
    <row r="20" spans="12:34" ht="13.2">
      <c r="AH20" s="292"/>
    </row>
    <row r="21" spans="12:34" ht="13.2">
      <c r="AH21" s="292"/>
    </row>
    <row r="22" spans="12:34" ht="13.2"/>
    <row r="23" spans="12:34" ht="13.2"/>
    <row r="24" spans="12:34" ht="13.2">
      <c r="Q24" s="292"/>
    </row>
    <row r="25" spans="12:34" ht="13.2"/>
    <row r="26" spans="12:34" ht="13.2"/>
    <row r="27" spans="12:34" ht="13.2"/>
    <row r="28" spans="12:34" ht="13.2">
      <c r="O28" s="292"/>
      <c r="T28" s="292"/>
      <c r="AH28" s="292"/>
    </row>
    <row r="29" spans="12:34" ht="13.2"/>
    <row r="30" spans="12:34" ht="13.2"/>
    <row r="31" spans="12:34" ht="13.2">
      <c r="Q31" s="292"/>
    </row>
    <row r="32" spans="12:34" ht="13.2">
      <c r="L32" s="292"/>
    </row>
    <row r="33" spans="2:34" ht="13.2">
      <c r="C33" s="292"/>
      <c r="E33" s="292"/>
      <c r="G33" s="292"/>
      <c r="I33" s="292"/>
      <c r="X33" s="292"/>
    </row>
    <row r="34" spans="2:34" ht="13.2">
      <c r="B34" s="292"/>
      <c r="P34" s="292"/>
      <c r="R34" s="292"/>
      <c r="T34" s="292"/>
    </row>
    <row r="35" spans="2:34" ht="13.2">
      <c r="D35" s="292"/>
      <c r="W35" s="292"/>
      <c r="AC35" s="292"/>
      <c r="AD35" s="292"/>
      <c r="AE35" s="292"/>
      <c r="AF35" s="292"/>
      <c r="AG35" s="292"/>
      <c r="AH35" s="292"/>
    </row>
    <row r="36" spans="2:34" ht="13.2">
      <c r="H36" s="292"/>
      <c r="J36" s="292"/>
      <c r="K36" s="292"/>
      <c r="M36" s="292"/>
      <c r="Y36" s="292"/>
      <c r="Z36" s="292"/>
      <c r="AA36" s="292"/>
      <c r="AB36" s="292"/>
      <c r="AC36" s="292"/>
      <c r="AD36" s="292"/>
      <c r="AE36" s="292"/>
      <c r="AF36" s="292"/>
      <c r="AG36" s="292"/>
      <c r="AH36" s="292"/>
    </row>
    <row r="37" spans="2:34" ht="13.2">
      <c r="AH37" s="292"/>
    </row>
    <row r="38" spans="2:34" ht="13.2">
      <c r="AG38" s="292"/>
      <c r="AH38" s="292"/>
    </row>
    <row r="39" spans="2:34" ht="13.2"/>
    <row r="40" spans="2:34" ht="13.2">
      <c r="X40" s="292"/>
    </row>
    <row r="41" spans="2:34" ht="13.2">
      <c r="R41" s="292"/>
    </row>
    <row r="42" spans="2:34" ht="13.2">
      <c r="W42" s="292"/>
    </row>
    <row r="43" spans="2:34" ht="13.2">
      <c r="Y43" s="292"/>
      <c r="Z43" s="292"/>
      <c r="AA43" s="292"/>
      <c r="AB43" s="292"/>
      <c r="AC43" s="292"/>
      <c r="AD43" s="292"/>
      <c r="AE43" s="292"/>
      <c r="AF43" s="292"/>
      <c r="AG43" s="292"/>
      <c r="AH43" s="292"/>
    </row>
    <row r="44" spans="2:34" ht="13.2">
      <c r="AH44" s="292"/>
    </row>
    <row r="45" spans="2:34" ht="13.2">
      <c r="X45" s="292"/>
    </row>
    <row r="46" spans="2:34" ht="13.2"/>
    <row r="47" spans="2:34" ht="13.2"/>
    <row r="48" spans="2:34" ht="13.2">
      <c r="W48" s="292"/>
      <c r="Y48" s="292"/>
      <c r="Z48" s="292"/>
      <c r="AA48" s="292"/>
      <c r="AB48" s="292"/>
      <c r="AC48" s="292"/>
      <c r="AD48" s="292"/>
      <c r="AE48" s="292"/>
      <c r="AF48" s="292"/>
      <c r="AG48" s="292"/>
      <c r="AH48" s="292"/>
    </row>
    <row r="49" spans="28:34" ht="13.2"/>
    <row r="50" spans="28:34" ht="13.2">
      <c r="AE50" s="292"/>
      <c r="AF50" s="292"/>
      <c r="AG50" s="292"/>
      <c r="AH50" s="292"/>
    </row>
    <row r="51" spans="28:34" ht="13.2">
      <c r="AC51" s="292"/>
      <c r="AD51" s="292"/>
      <c r="AE51" s="292"/>
      <c r="AF51" s="292"/>
      <c r="AG51" s="292"/>
      <c r="AH51" s="292"/>
    </row>
    <row r="52" spans="28:34" ht="13.2"/>
    <row r="53" spans="28:34" ht="13.2">
      <c r="AF53" s="292"/>
      <c r="AG53" s="292"/>
      <c r="AH53" s="292"/>
    </row>
    <row r="54" spans="28:34" ht="13.2">
      <c r="AH54" s="292"/>
    </row>
    <row r="55" spans="28:34" ht="13.2"/>
    <row r="56" spans="28:34" ht="13.2">
      <c r="AB56" s="292"/>
      <c r="AC56" s="292"/>
      <c r="AD56" s="292"/>
      <c r="AE56" s="292"/>
      <c r="AF56" s="292"/>
      <c r="AG56" s="292"/>
      <c r="AH56" s="292"/>
    </row>
    <row r="57" spans="28:34" ht="13.2">
      <c r="AH57" s="292"/>
    </row>
    <row r="58" spans="28:34" ht="13.2">
      <c r="AH58" s="292"/>
    </row>
    <row r="59" spans="28:34" ht="13.2">
      <c r="AG59" s="292"/>
      <c r="AH59" s="292"/>
    </row>
    <row r="60" spans="28:34" ht="13.2"/>
    <row r="61" spans="28:34" ht="13.2"/>
    <row r="62" spans="28:34" ht="13.2"/>
    <row r="63" spans="28:34" ht="13.2">
      <c r="AH63" s="292"/>
    </row>
    <row r="64" spans="28:34" ht="13.2">
      <c r="AG64" s="292"/>
      <c r="AH64" s="292"/>
    </row>
    <row r="65" spans="28:34" ht="13.2"/>
    <row r="66" spans="28:34" ht="13.2"/>
    <row r="67" spans="28:34" ht="13.2"/>
    <row r="68" spans="28:34" ht="13.2">
      <c r="AB68" s="292"/>
      <c r="AC68" s="292"/>
      <c r="AD68" s="292"/>
      <c r="AE68" s="292"/>
      <c r="AF68" s="292"/>
      <c r="AG68" s="292"/>
      <c r="AH68" s="292"/>
    </row>
    <row r="69" spans="28:34" ht="13.2">
      <c r="AF69" s="292"/>
      <c r="AG69" s="292"/>
      <c r="AH69" s="292"/>
    </row>
    <row r="70" spans="28:34" ht="13.2"/>
    <row r="71" spans="28:34" ht="13.2"/>
    <row r="72" spans="28:34" ht="13.2"/>
    <row r="73" spans="28:34" ht="13.2"/>
    <row r="74" spans="28:34" ht="13.2"/>
    <row r="75" spans="28:34" ht="13.2">
      <c r="AH75" s="292"/>
    </row>
    <row r="76" spans="28:34" ht="13.2">
      <c r="AF76" s="292"/>
      <c r="AG76" s="292"/>
      <c r="AH76" s="292"/>
    </row>
    <row r="77" spans="28:34" ht="13.2">
      <c r="AG77" s="292"/>
      <c r="AH77" s="292"/>
    </row>
    <row r="78" spans="28:34" ht="13.2"/>
    <row r="79" spans="28:34" ht="13.2"/>
    <row r="80" spans="28:34" ht="13.2"/>
    <row r="81" spans="25:34" ht="13.2"/>
    <row r="82" spans="25:34" ht="13.2">
      <c r="Y82" s="292"/>
    </row>
    <row r="83" spans="25:34" ht="13.2">
      <c r="Y83" s="292"/>
      <c r="Z83" s="292"/>
      <c r="AA83" s="292"/>
      <c r="AB83" s="292"/>
      <c r="AC83" s="292"/>
      <c r="AD83" s="292"/>
      <c r="AE83" s="292"/>
      <c r="AF83" s="292"/>
      <c r="AG83" s="292"/>
      <c r="AH83" s="292"/>
    </row>
    <row r="84" spans="25:34" ht="13.2"/>
    <row r="85" spans="25:34" ht="13.2"/>
    <row r="86" spans="25:34" ht="13.2"/>
    <row r="87" spans="25:34" ht="13.2"/>
    <row r="88" spans="25:34" ht="13.2">
      <c r="AH88" s="292"/>
    </row>
    <row r="89" spans="25:34" ht="13.2"/>
    <row r="90" spans="25:34" ht="13.2"/>
    <row r="91" spans="25:34" ht="13.2"/>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608</v>
      </c>
    </row>
  </sheetData>
  <sheetProtection algorithmName="SHA-512" hashValue="bNDURZOnBAXoZf80h+mHQRYD6GWwx56zI7d1nGO3pOSJuawS6EIRqF0HyNju4JwYJtCqs/C1S+/hM0sQNwvuew==" saltValue="ARl81rs922Y1BiIFU9+DP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50" customWidth="1"/>
    <col min="2" max="8" width="13.33203125" style="150" customWidth="1"/>
    <col min="9" max="16384" width="11.109375" style="150"/>
  </cols>
  <sheetData>
    <row r="1" spans="1:8">
      <c r="A1" s="144"/>
      <c r="B1" s="145"/>
      <c r="C1" s="146"/>
      <c r="D1" s="147"/>
      <c r="E1" s="148"/>
      <c r="F1" s="148"/>
      <c r="G1" s="148"/>
      <c r="H1" s="149"/>
    </row>
    <row r="2" spans="1:8">
      <c r="A2" s="151"/>
      <c r="B2" s="152"/>
      <c r="C2" s="153"/>
      <c r="D2" s="154" t="s">
        <v>51</v>
      </c>
      <c r="E2" s="155"/>
      <c r="F2" s="156" t="s">
        <v>549</v>
      </c>
      <c r="G2" s="157"/>
      <c r="H2" s="158"/>
    </row>
    <row r="3" spans="1:8">
      <c r="A3" s="154" t="s">
        <v>542</v>
      </c>
      <c r="B3" s="159"/>
      <c r="C3" s="160"/>
      <c r="D3" s="161">
        <v>58492</v>
      </c>
      <c r="E3" s="162"/>
      <c r="F3" s="163">
        <v>40879</v>
      </c>
      <c r="G3" s="164"/>
      <c r="H3" s="165"/>
    </row>
    <row r="4" spans="1:8">
      <c r="A4" s="166"/>
      <c r="B4" s="167"/>
      <c r="C4" s="168"/>
      <c r="D4" s="169">
        <v>19887</v>
      </c>
      <c r="E4" s="170"/>
      <c r="F4" s="171">
        <v>24087</v>
      </c>
      <c r="G4" s="172"/>
      <c r="H4" s="173"/>
    </row>
    <row r="5" spans="1:8">
      <c r="A5" s="154" t="s">
        <v>544</v>
      </c>
      <c r="B5" s="159"/>
      <c r="C5" s="160"/>
      <c r="D5" s="161">
        <v>44856</v>
      </c>
      <c r="E5" s="162"/>
      <c r="F5" s="163">
        <v>42651</v>
      </c>
      <c r="G5" s="164"/>
      <c r="H5" s="165"/>
    </row>
    <row r="6" spans="1:8">
      <c r="A6" s="166"/>
      <c r="B6" s="167"/>
      <c r="C6" s="168"/>
      <c r="D6" s="169">
        <v>13365</v>
      </c>
      <c r="E6" s="170"/>
      <c r="F6" s="171">
        <v>22675</v>
      </c>
      <c r="G6" s="172"/>
      <c r="H6" s="173"/>
    </row>
    <row r="7" spans="1:8">
      <c r="A7" s="154" t="s">
        <v>545</v>
      </c>
      <c r="B7" s="159"/>
      <c r="C7" s="160"/>
      <c r="D7" s="161">
        <v>34539</v>
      </c>
      <c r="E7" s="162"/>
      <c r="F7" s="163">
        <v>43226</v>
      </c>
      <c r="G7" s="164"/>
      <c r="H7" s="165"/>
    </row>
    <row r="8" spans="1:8">
      <c r="A8" s="166"/>
      <c r="B8" s="167"/>
      <c r="C8" s="168"/>
      <c r="D8" s="169">
        <v>12332</v>
      </c>
      <c r="E8" s="170"/>
      <c r="F8" s="171">
        <v>22622</v>
      </c>
      <c r="G8" s="172"/>
      <c r="H8" s="173"/>
    </row>
    <row r="9" spans="1:8">
      <c r="A9" s="154" t="s">
        <v>546</v>
      </c>
      <c r="B9" s="159"/>
      <c r="C9" s="160"/>
      <c r="D9" s="161">
        <v>30609</v>
      </c>
      <c r="E9" s="162"/>
      <c r="F9" s="163">
        <v>42836</v>
      </c>
      <c r="G9" s="164"/>
      <c r="H9" s="165"/>
    </row>
    <row r="10" spans="1:8">
      <c r="A10" s="166"/>
      <c r="B10" s="167"/>
      <c r="C10" s="168"/>
      <c r="D10" s="169">
        <v>9182</v>
      </c>
      <c r="E10" s="170"/>
      <c r="F10" s="171">
        <v>22936</v>
      </c>
      <c r="G10" s="172"/>
      <c r="H10" s="173"/>
    </row>
    <row r="11" spans="1:8">
      <c r="A11" s="154" t="s">
        <v>547</v>
      </c>
      <c r="B11" s="159"/>
      <c r="C11" s="160"/>
      <c r="D11" s="161">
        <v>28322</v>
      </c>
      <c r="E11" s="162"/>
      <c r="F11" s="163">
        <v>44161</v>
      </c>
      <c r="G11" s="164"/>
      <c r="H11" s="165"/>
    </row>
    <row r="12" spans="1:8">
      <c r="A12" s="166"/>
      <c r="B12" s="167"/>
      <c r="C12" s="174"/>
      <c r="D12" s="169">
        <v>12076</v>
      </c>
      <c r="E12" s="170"/>
      <c r="F12" s="171">
        <v>23644</v>
      </c>
      <c r="G12" s="172"/>
      <c r="H12" s="173"/>
    </row>
    <row r="13" spans="1:8">
      <c r="A13" s="154"/>
      <c r="B13" s="159"/>
      <c r="C13" s="175"/>
      <c r="D13" s="176">
        <v>39364</v>
      </c>
      <c r="E13" s="177"/>
      <c r="F13" s="178">
        <v>42751</v>
      </c>
      <c r="G13" s="179"/>
      <c r="H13" s="165"/>
    </row>
    <row r="14" spans="1:8">
      <c r="A14" s="166"/>
      <c r="B14" s="167"/>
      <c r="C14" s="168"/>
      <c r="D14" s="169">
        <v>13368</v>
      </c>
      <c r="E14" s="170"/>
      <c r="F14" s="171">
        <v>23193</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1.75</v>
      </c>
      <c r="C19" s="180">
        <f>ROUND(VALUE(SUBSTITUTE(実質収支比率等に係る経年分析!G$48,"▲","-")),2)</f>
        <v>2.52</v>
      </c>
      <c r="D19" s="180">
        <f>ROUND(VALUE(SUBSTITUTE(実質収支比率等に係る経年分析!H$48,"▲","-")),2)</f>
        <v>3.4</v>
      </c>
      <c r="E19" s="180">
        <f>ROUND(VALUE(SUBSTITUTE(実質収支比率等に係る経年分析!I$48,"▲","-")),2)</f>
        <v>2</v>
      </c>
      <c r="F19" s="180">
        <f>ROUND(VALUE(SUBSTITUTE(実質収支比率等に係る経年分析!J$48,"▲","-")),2)</f>
        <v>3.91</v>
      </c>
    </row>
    <row r="20" spans="1:11">
      <c r="A20" s="180" t="s">
        <v>54</v>
      </c>
      <c r="B20" s="180">
        <f>ROUND(VALUE(SUBSTITUTE(実質収支比率等に係る経年分析!F$47,"▲","-")),2)</f>
        <v>10.25</v>
      </c>
      <c r="C20" s="180">
        <f>ROUND(VALUE(SUBSTITUTE(実質収支比率等に係る経年分析!G$47,"▲","-")),2)</f>
        <v>8.86</v>
      </c>
      <c r="D20" s="180">
        <f>ROUND(VALUE(SUBSTITUTE(実質収支比率等に係る経年分析!H$47,"▲","-")),2)</f>
        <v>6.68</v>
      </c>
      <c r="E20" s="180">
        <f>ROUND(VALUE(SUBSTITUTE(実質収支比率等に係る経年分析!I$47,"▲","-")),2)</f>
        <v>4.07</v>
      </c>
      <c r="F20" s="180">
        <f>ROUND(VALUE(SUBSTITUTE(実質収支比率等に係る経年分析!J$47,"▲","-")),2)</f>
        <v>4.91</v>
      </c>
    </row>
    <row r="21" spans="1:11">
      <c r="A21" s="180" t="s">
        <v>55</v>
      </c>
      <c r="B21" s="180">
        <f>IF(ISNUMBER(VALUE(SUBSTITUTE(実質収支比率等に係る経年分析!F$49,"▲","-"))),ROUND(VALUE(SUBSTITUTE(実質収支比率等に係る経年分析!F$49,"▲","-")),2),NA())</f>
        <v>-2.4900000000000002</v>
      </c>
      <c r="C21" s="180">
        <f>IF(ISNUMBER(VALUE(SUBSTITUTE(実質収支比率等に係る経年分析!G$49,"▲","-"))),ROUND(VALUE(SUBSTITUTE(実質収支比率等に係る経年分析!G$49,"▲","-")),2),NA())</f>
        <v>-0.62</v>
      </c>
      <c r="D21" s="180">
        <f>IF(ISNUMBER(VALUE(SUBSTITUTE(実質収支比率等に係る経年分析!H$49,"▲","-"))),ROUND(VALUE(SUBSTITUTE(実質収支比率等に係る経年分析!H$49,"▲","-")),2),NA())</f>
        <v>-1.3</v>
      </c>
      <c r="E21" s="180">
        <f>IF(ISNUMBER(VALUE(SUBSTITUTE(実質収支比率等に係る経年分析!I$49,"▲","-"))),ROUND(VALUE(SUBSTITUTE(実質収支比率等に係る経年分析!I$49,"▲","-")),2),NA())</f>
        <v>-3.91</v>
      </c>
      <c r="F21" s="180">
        <f>IF(ISNUMBER(VALUE(SUBSTITUTE(実質収支比率等に係る経年分析!J$49,"▲","-"))),ROUND(VALUE(SUBSTITUTE(実質収支比率等に係る経年分析!J$49,"▲","-")),2),NA())</f>
        <v>2.94</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病院事業会計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f>IF(ROUND(VALUE(SUBSTITUTE(連結実質赤字比率に係る赤字・黒字の構成分析!G$41,"▲", "-")), 2) &lt; 0, ABS(ROUND(VALUE(SUBSTITUTE(連結実質赤字比率に係る赤字・黒字の構成分析!G$41,"▲", "-")), 2)), NA())</f>
        <v>1.05</v>
      </c>
      <c r="E29" s="181" t="e">
        <f>IF(ROUND(VALUE(SUBSTITUTE(連結実質赤字比率に係る赤字・黒字の構成分析!G$41,"▲", "-")), 2) &gt;= 0, ABS(ROUND(VALUE(SUBSTITUTE(連結実質赤字比率に係る赤字・黒字の構成分析!G$41,"▲", "-")), 2)), NA())</f>
        <v>#N/A</v>
      </c>
      <c r="F29" s="181">
        <f>IF(ROUND(VALUE(SUBSTITUTE(連結実質赤字比率に係る赤字・黒字の構成分析!H$41,"▲", "-")), 2) &lt; 0, ABS(ROUND(VALUE(SUBSTITUTE(連結実質赤字比率に係る赤字・黒字の構成分析!H$41,"▲", "-")), 2)), NA())</f>
        <v>2.12</v>
      </c>
      <c r="G29" s="181" t="e">
        <f>IF(ROUND(VALUE(SUBSTITUTE(連結実質赤字比率に係る赤字・黒字の構成分析!H$41,"▲", "-")), 2) &gt;= 0, ABS(ROUND(VALUE(SUBSTITUTE(連結実質赤字比率に係る赤字・黒字の構成分析!H$41,"▲", "-")), 2)), NA())</f>
        <v>#N/A</v>
      </c>
      <c r="H29" s="181">
        <f>IF(ROUND(VALUE(SUBSTITUTE(連結実質赤字比率に係る赤字・黒字の構成分析!I$41,"▲", "-")), 2) &lt; 0, ABS(ROUND(VALUE(SUBSTITUTE(連結実質赤字比率に係る赤字・黒字の構成分析!I$41,"▲", "-")), 2)), NA())</f>
        <v>0.12</v>
      </c>
      <c r="I29" s="181" t="e">
        <f>IF(ROUND(VALUE(SUBSTITUTE(連結実質赤字比率に係る赤字・黒字の構成分析!I$41,"▲", "-")), 2) &gt;= 0, ABS(ROUND(VALUE(SUBSTITUTE(連結実質赤字比率に係る赤字・黒字の構成分析!I$41,"▲", "-")), 2)), NA())</f>
        <v>#N/A</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基本財産基金運用特別会計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1.32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1.74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0.46</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1.1399999999999999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v>
      </c>
    </row>
    <row r="34" spans="1:16">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3.47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3.23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2.41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2.66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3.14</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1.74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2.5099999999999998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3.38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1.99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3.9</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4.58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5.54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6.41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6.04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3966</v>
      </c>
      <c r="E42" s="182"/>
      <c r="F42" s="182"/>
      <c r="G42" s="182">
        <f>'実質公債費比率（分子）の構造'!L$52</f>
        <v>3757</v>
      </c>
      <c r="H42" s="182"/>
      <c r="I42" s="182"/>
      <c r="J42" s="182">
        <f>'実質公債費比率（分子）の構造'!M$52</f>
        <v>3628</v>
      </c>
      <c r="K42" s="182"/>
      <c r="L42" s="182"/>
      <c r="M42" s="182">
        <f>'実質公債費比率（分子）の構造'!N$52</f>
        <v>3651</v>
      </c>
      <c r="N42" s="182"/>
      <c r="O42" s="182"/>
      <c r="P42" s="182">
        <f>'実質公債費比率（分子）の構造'!O$52</f>
        <v>3689</v>
      </c>
    </row>
    <row r="43" spans="1:16">
      <c r="A43" s="182" t="s">
        <v>63</v>
      </c>
      <c r="B43" s="182">
        <f>'実質公債費比率（分子）の構造'!K$51</f>
        <v>0</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c r="A44" s="182" t="s">
        <v>64</v>
      </c>
      <c r="B44" s="182">
        <f>'実質公債費比率（分子）の構造'!K$50</f>
        <v>99</v>
      </c>
      <c r="C44" s="182"/>
      <c r="D44" s="182"/>
      <c r="E44" s="182">
        <f>'実質公債費比率（分子）の構造'!L$50</f>
        <v>81</v>
      </c>
      <c r="F44" s="182"/>
      <c r="G44" s="182"/>
      <c r="H44" s="182">
        <f>'実質公債費比率（分子）の構造'!M$50</f>
        <v>80</v>
      </c>
      <c r="I44" s="182"/>
      <c r="J44" s="182"/>
      <c r="K44" s="182">
        <f>'実質公債費比率（分子）の構造'!N$50</f>
        <v>28</v>
      </c>
      <c r="L44" s="182"/>
      <c r="M44" s="182"/>
      <c r="N44" s="182">
        <f>'実質公債費比率（分子）の構造'!O$50</f>
        <v>27</v>
      </c>
      <c r="O44" s="182"/>
      <c r="P44" s="182"/>
    </row>
    <row r="45" spans="1:16">
      <c r="A45" s="182" t="s">
        <v>65</v>
      </c>
      <c r="B45" s="182">
        <f>'実質公債費比率（分子）の構造'!K$49</f>
        <v>31</v>
      </c>
      <c r="C45" s="182"/>
      <c r="D45" s="182"/>
      <c r="E45" s="182">
        <f>'実質公債費比率（分子）の構造'!L$49</f>
        <v>29</v>
      </c>
      <c r="F45" s="182"/>
      <c r="G45" s="182"/>
      <c r="H45" s="182">
        <f>'実質公債費比率（分子）の構造'!M$49</f>
        <v>31</v>
      </c>
      <c r="I45" s="182"/>
      <c r="J45" s="182"/>
      <c r="K45" s="182">
        <f>'実質公債費比率（分子）の構造'!N$49</f>
        <v>33</v>
      </c>
      <c r="L45" s="182"/>
      <c r="M45" s="182"/>
      <c r="N45" s="182">
        <f>'実質公債費比率（分子）の構造'!O$49</f>
        <v>32</v>
      </c>
      <c r="O45" s="182"/>
      <c r="P45" s="182"/>
    </row>
    <row r="46" spans="1:16">
      <c r="A46" s="182" t="s">
        <v>66</v>
      </c>
      <c r="B46" s="182">
        <f>'実質公債費比率（分子）の構造'!K$48</f>
        <v>1384</v>
      </c>
      <c r="C46" s="182"/>
      <c r="D46" s="182"/>
      <c r="E46" s="182">
        <f>'実質公債費比率（分子）の構造'!L$48</f>
        <v>1383</v>
      </c>
      <c r="F46" s="182"/>
      <c r="G46" s="182"/>
      <c r="H46" s="182">
        <f>'実質公債費比率（分子）の構造'!M$48</f>
        <v>1329</v>
      </c>
      <c r="I46" s="182"/>
      <c r="J46" s="182"/>
      <c r="K46" s="182">
        <f>'実質公債費比率（分子）の構造'!N$48</f>
        <v>1283</v>
      </c>
      <c r="L46" s="182"/>
      <c r="M46" s="182"/>
      <c r="N46" s="182">
        <f>'実質公債費比率（分子）の構造'!O$48</f>
        <v>1244</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4367</v>
      </c>
      <c r="C49" s="182"/>
      <c r="D49" s="182"/>
      <c r="E49" s="182">
        <f>'実質公債費比率（分子）の構造'!L$45</f>
        <v>3939</v>
      </c>
      <c r="F49" s="182"/>
      <c r="G49" s="182"/>
      <c r="H49" s="182">
        <f>'実質公債費比率（分子）の構造'!M$45</f>
        <v>3776</v>
      </c>
      <c r="I49" s="182"/>
      <c r="J49" s="182"/>
      <c r="K49" s="182">
        <f>'実質公債費比率（分子）の構造'!N$45</f>
        <v>3634</v>
      </c>
      <c r="L49" s="182"/>
      <c r="M49" s="182"/>
      <c r="N49" s="182">
        <f>'実質公債費比率（分子）の構造'!O$45</f>
        <v>3615</v>
      </c>
      <c r="O49" s="182"/>
      <c r="P49" s="182"/>
    </row>
    <row r="50" spans="1:16">
      <c r="A50" s="182" t="s">
        <v>70</v>
      </c>
      <c r="B50" s="182" t="e">
        <f>NA()</f>
        <v>#N/A</v>
      </c>
      <c r="C50" s="182">
        <f>IF(ISNUMBER('実質公債費比率（分子）の構造'!K$53),'実質公債費比率（分子）の構造'!K$53,NA())</f>
        <v>1915</v>
      </c>
      <c r="D50" s="182" t="e">
        <f>NA()</f>
        <v>#N/A</v>
      </c>
      <c r="E50" s="182" t="e">
        <f>NA()</f>
        <v>#N/A</v>
      </c>
      <c r="F50" s="182">
        <f>IF(ISNUMBER('実質公債費比率（分子）の構造'!L$53),'実質公債費比率（分子）の構造'!L$53,NA())</f>
        <v>1675</v>
      </c>
      <c r="G50" s="182" t="e">
        <f>NA()</f>
        <v>#N/A</v>
      </c>
      <c r="H50" s="182" t="e">
        <f>NA()</f>
        <v>#N/A</v>
      </c>
      <c r="I50" s="182">
        <f>IF(ISNUMBER('実質公債費比率（分子）の構造'!M$53),'実質公債費比率（分子）の構造'!M$53,NA())</f>
        <v>1588</v>
      </c>
      <c r="J50" s="182" t="e">
        <f>NA()</f>
        <v>#N/A</v>
      </c>
      <c r="K50" s="182" t="e">
        <f>NA()</f>
        <v>#N/A</v>
      </c>
      <c r="L50" s="182">
        <f>IF(ISNUMBER('実質公債費比率（分子）の構造'!N$53),'実質公債費比率（分子）の構造'!N$53,NA())</f>
        <v>1327</v>
      </c>
      <c r="M50" s="182" t="e">
        <f>NA()</f>
        <v>#N/A</v>
      </c>
      <c r="N50" s="182" t="e">
        <f>NA()</f>
        <v>#N/A</v>
      </c>
      <c r="O50" s="182">
        <f>IF(ISNUMBER('実質公債費比率（分子）の構造'!O$53),'実質公債費比率（分子）の構造'!O$53,NA())</f>
        <v>1229</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34655</v>
      </c>
      <c r="E56" s="181"/>
      <c r="F56" s="181"/>
      <c r="G56" s="181">
        <f>'将来負担比率（分子）の構造'!J$52</f>
        <v>33887</v>
      </c>
      <c r="H56" s="181"/>
      <c r="I56" s="181"/>
      <c r="J56" s="181">
        <f>'将来負担比率（分子）の構造'!K$52</f>
        <v>33200</v>
      </c>
      <c r="K56" s="181"/>
      <c r="L56" s="181"/>
      <c r="M56" s="181">
        <f>'将来負担比率（分子）の構造'!L$52</f>
        <v>32215</v>
      </c>
      <c r="N56" s="181"/>
      <c r="O56" s="181"/>
      <c r="P56" s="181">
        <f>'将来負担比率（分子）の構造'!M$52</f>
        <v>31369</v>
      </c>
    </row>
    <row r="57" spans="1:16">
      <c r="A57" s="181" t="s">
        <v>41</v>
      </c>
      <c r="B57" s="181"/>
      <c r="C57" s="181"/>
      <c r="D57" s="181">
        <f>'将来負担比率（分子）の構造'!I$51</f>
        <v>7502</v>
      </c>
      <c r="E57" s="181"/>
      <c r="F57" s="181"/>
      <c r="G57" s="181">
        <f>'将来負担比率（分子）の構造'!J$51</f>
        <v>7525</v>
      </c>
      <c r="H57" s="181"/>
      <c r="I57" s="181"/>
      <c r="J57" s="181">
        <f>'将来負担比率（分子）の構造'!K$51</f>
        <v>7764</v>
      </c>
      <c r="K57" s="181"/>
      <c r="L57" s="181"/>
      <c r="M57" s="181">
        <f>'将来負担比率（分子）の構造'!L$51</f>
        <v>7964</v>
      </c>
      <c r="N57" s="181"/>
      <c r="O57" s="181"/>
      <c r="P57" s="181">
        <f>'将来負担比率（分子）の構造'!M$51</f>
        <v>8961</v>
      </c>
    </row>
    <row r="58" spans="1:16">
      <c r="A58" s="181" t="s">
        <v>40</v>
      </c>
      <c r="B58" s="181"/>
      <c r="C58" s="181"/>
      <c r="D58" s="181">
        <f>'将来負担比率（分子）の構造'!I$50</f>
        <v>7249</v>
      </c>
      <c r="E58" s="181"/>
      <c r="F58" s="181"/>
      <c r="G58" s="181">
        <f>'将来負担比率（分子）の構造'!J$50</f>
        <v>7101</v>
      </c>
      <c r="H58" s="181"/>
      <c r="I58" s="181"/>
      <c r="J58" s="181">
        <f>'将来負担比率（分子）の構造'!K$50</f>
        <v>6630</v>
      </c>
      <c r="K58" s="181"/>
      <c r="L58" s="181"/>
      <c r="M58" s="181">
        <f>'将来負担比率（分子）の構造'!L$50</f>
        <v>6203</v>
      </c>
      <c r="N58" s="181"/>
      <c r="O58" s="181"/>
      <c r="P58" s="181">
        <f>'将来負担比率（分子）の構造'!M$50</f>
        <v>6998</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4638</v>
      </c>
      <c r="C62" s="181"/>
      <c r="D62" s="181"/>
      <c r="E62" s="181">
        <f>'将来負担比率（分子）の構造'!J$45</f>
        <v>4266</v>
      </c>
      <c r="F62" s="181"/>
      <c r="G62" s="181"/>
      <c r="H62" s="181">
        <f>'将来負担比率（分子）の構造'!K$45</f>
        <v>3987</v>
      </c>
      <c r="I62" s="181"/>
      <c r="J62" s="181"/>
      <c r="K62" s="181">
        <f>'将来負担比率（分子）の構造'!L$45</f>
        <v>3511</v>
      </c>
      <c r="L62" s="181"/>
      <c r="M62" s="181"/>
      <c r="N62" s="181">
        <f>'将来負担比率（分子）の構造'!M$45</f>
        <v>3337</v>
      </c>
      <c r="O62" s="181"/>
      <c r="P62" s="181"/>
    </row>
    <row r="63" spans="1:16">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32</v>
      </c>
      <c r="B64" s="181">
        <f>'将来負担比率（分子）の構造'!I$43</f>
        <v>11940</v>
      </c>
      <c r="C64" s="181"/>
      <c r="D64" s="181"/>
      <c r="E64" s="181">
        <f>'将来負担比率（分子）の構造'!J$43</f>
        <v>11172</v>
      </c>
      <c r="F64" s="181"/>
      <c r="G64" s="181"/>
      <c r="H64" s="181">
        <f>'将来負担比率（分子）の構造'!K$43</f>
        <v>10493</v>
      </c>
      <c r="I64" s="181"/>
      <c r="J64" s="181"/>
      <c r="K64" s="181">
        <f>'将来負担比率（分子）の構造'!L$43</f>
        <v>9900</v>
      </c>
      <c r="L64" s="181"/>
      <c r="M64" s="181"/>
      <c r="N64" s="181">
        <f>'将来負担比率（分子）の構造'!M$43</f>
        <v>9237</v>
      </c>
      <c r="O64" s="181"/>
      <c r="P64" s="181"/>
    </row>
    <row r="65" spans="1:16">
      <c r="A65" s="181" t="s">
        <v>31</v>
      </c>
      <c r="B65" s="181">
        <f>'将来負担比率（分子）の構造'!I$42</f>
        <v>1082</v>
      </c>
      <c r="C65" s="181"/>
      <c r="D65" s="181"/>
      <c r="E65" s="181">
        <f>'将来負担比率（分子）の構造'!J$42</f>
        <v>1024</v>
      </c>
      <c r="F65" s="181"/>
      <c r="G65" s="181"/>
      <c r="H65" s="181">
        <f>'将来負担比率（分子）の構造'!K$42</f>
        <v>865</v>
      </c>
      <c r="I65" s="181"/>
      <c r="J65" s="181"/>
      <c r="K65" s="181">
        <f>'将来負担比率（分子）の構造'!L$42</f>
        <v>770</v>
      </c>
      <c r="L65" s="181"/>
      <c r="M65" s="181"/>
      <c r="N65" s="181">
        <f>'将来負担比率（分子）の構造'!M$42</f>
        <v>678</v>
      </c>
      <c r="O65" s="181"/>
      <c r="P65" s="181"/>
    </row>
    <row r="66" spans="1:16">
      <c r="A66" s="181" t="s">
        <v>30</v>
      </c>
      <c r="B66" s="181">
        <f>'将来負担比率（分子）の構造'!I$41</f>
        <v>38426</v>
      </c>
      <c r="C66" s="181"/>
      <c r="D66" s="181"/>
      <c r="E66" s="181">
        <f>'将来負担比率（分子）の構造'!J$41</f>
        <v>38637</v>
      </c>
      <c r="F66" s="181"/>
      <c r="G66" s="181"/>
      <c r="H66" s="181">
        <f>'将来負担比率（分子）の構造'!K$41</f>
        <v>38539</v>
      </c>
      <c r="I66" s="181"/>
      <c r="J66" s="181"/>
      <c r="K66" s="181">
        <f>'将来負担比率（分子）の構造'!L$41</f>
        <v>38073</v>
      </c>
      <c r="L66" s="181"/>
      <c r="M66" s="181"/>
      <c r="N66" s="181">
        <f>'将来負担比率（分子）の構造'!M$41</f>
        <v>37875</v>
      </c>
      <c r="O66" s="181"/>
      <c r="P66" s="181"/>
    </row>
    <row r="67" spans="1:16">
      <c r="A67" s="181" t="s">
        <v>74</v>
      </c>
      <c r="B67" s="181" t="e">
        <f>NA()</f>
        <v>#N/A</v>
      </c>
      <c r="C67" s="181">
        <f>IF(ISNUMBER('将来負担比率（分子）の構造'!I$53), IF('将来負担比率（分子）の構造'!I$53 &lt; 0, 0, '将来負担比率（分子）の構造'!I$53), NA())</f>
        <v>6680</v>
      </c>
      <c r="D67" s="181" t="e">
        <f>NA()</f>
        <v>#N/A</v>
      </c>
      <c r="E67" s="181" t="e">
        <f>NA()</f>
        <v>#N/A</v>
      </c>
      <c r="F67" s="181">
        <f>IF(ISNUMBER('将来負担比率（分子）の構造'!J$53), IF('将来負担比率（分子）の構造'!J$53 &lt; 0, 0, '将来負担比率（分子）の構造'!J$53), NA())</f>
        <v>6587</v>
      </c>
      <c r="G67" s="181" t="e">
        <f>NA()</f>
        <v>#N/A</v>
      </c>
      <c r="H67" s="181" t="e">
        <f>NA()</f>
        <v>#N/A</v>
      </c>
      <c r="I67" s="181">
        <f>IF(ISNUMBER('将来負担比率（分子）の構造'!K$53), IF('将来負担比率（分子）の構造'!K$53 &lt; 0, 0, '将来負担比率（分子）の構造'!K$53), NA())</f>
        <v>6291</v>
      </c>
      <c r="J67" s="181" t="e">
        <f>NA()</f>
        <v>#N/A</v>
      </c>
      <c r="K67" s="181" t="e">
        <f>NA()</f>
        <v>#N/A</v>
      </c>
      <c r="L67" s="181">
        <f>IF(ISNUMBER('将来負担比率（分子）の構造'!L$53), IF('将来負担比率（分子）の構造'!L$53 &lt; 0, 0, '将来負担比率（分子）の構造'!L$53), NA())</f>
        <v>5873</v>
      </c>
      <c r="M67" s="181" t="e">
        <f>NA()</f>
        <v>#N/A</v>
      </c>
      <c r="N67" s="181" t="e">
        <f>NA()</f>
        <v>#N/A</v>
      </c>
      <c r="O67" s="181">
        <f>IF(ISNUMBER('将来負担比率（分子）の構造'!M$53), IF('将来負担比率（分子）の構造'!M$53 &lt; 0, 0, '将来負担比率（分子）の構造'!M$53), NA())</f>
        <v>3799</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1631</v>
      </c>
      <c r="C72" s="185">
        <f>基金残高に係る経年分析!G55</f>
        <v>1002</v>
      </c>
      <c r="D72" s="185">
        <f>基金残高に係る経年分析!H55</f>
        <v>1250</v>
      </c>
    </row>
    <row r="73" spans="1:16">
      <c r="A73" s="184" t="s">
        <v>77</v>
      </c>
      <c r="B73" s="185">
        <f>基金残高に係る経年分析!F56</f>
        <v>1078</v>
      </c>
      <c r="C73" s="185">
        <f>基金残高に係る経年分析!G56</f>
        <v>888</v>
      </c>
      <c r="D73" s="185">
        <f>基金残高に係る経年分析!H56</f>
        <v>828</v>
      </c>
    </row>
    <row r="74" spans="1:16">
      <c r="A74" s="184" t="s">
        <v>78</v>
      </c>
      <c r="B74" s="185">
        <f>基金残高に係る経年分析!F57</f>
        <v>1960</v>
      </c>
      <c r="C74" s="185">
        <f>基金残高に係る経年分析!G57</f>
        <v>1923</v>
      </c>
      <c r="D74" s="185">
        <f>基金残高に係る経年分析!H57</f>
        <v>2101</v>
      </c>
    </row>
  </sheetData>
  <sheetProtection algorithmName="SHA-512" hashValue="pbqLah75c9QOWewXO9agTBbiLliAJLBY/nS2SrwG77sadXJmefhq7GcwkJhZXZ9asuujrC5szeZUAUKJmAznzg==" saltValue="fYGd/gbPM80t5em72Hfq5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新道 勇太</cp:lastModifiedBy>
  <cp:lastPrinted>2022-03-08T04:36:38Z</cp:lastPrinted>
  <dcterms:created xsi:type="dcterms:W3CDTF">2022-02-02T03:04:40Z</dcterms:created>
  <dcterms:modified xsi:type="dcterms:W3CDTF">2022-09-15T00:01:00Z</dcterms:modified>
</cp:coreProperties>
</file>